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101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ruben/Desktop/220124 Cy5 ladder EMSA with yCAF1 deltaWHD/Measurements_Boxes/"/>
    </mc:Choice>
  </mc:AlternateContent>
  <xr:revisionPtr revIDLastSave="0" documentId="13_ncr:40009_{D22E718D-20E5-5648-BD9B-C09C9760117E}" xr6:coauthVersionLast="47" xr6:coauthVersionMax="47" xr10:uidLastSave="{00000000-0000-0000-0000-000000000000}"/>
  <bookViews>
    <workbookView xWindow="22960" yWindow="500" windowWidth="14440" windowHeight="22860" activeTab="1"/>
  </bookViews>
  <sheets>
    <sheet name="220124 Cy5 Ladder EMSA with yCA" sheetId="1" r:id="rId1"/>
    <sheet name="App Fract Bound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44" i="2" l="1"/>
  <c r="G45" i="2"/>
  <c r="G46" i="2"/>
  <c r="G47" i="2"/>
  <c r="G48" i="2"/>
  <c r="G49" i="2"/>
  <c r="G50" i="2"/>
  <c r="G51" i="2"/>
  <c r="G52" i="2"/>
  <c r="G43" i="2"/>
  <c r="F7" i="2"/>
  <c r="F53" i="2"/>
  <c r="F52" i="2"/>
  <c r="F51" i="2"/>
  <c r="F50" i="2"/>
  <c r="F49" i="2"/>
  <c r="F48" i="2"/>
  <c r="F47" i="2"/>
  <c r="F46" i="2"/>
  <c r="F45" i="2"/>
  <c r="F44" i="2"/>
  <c r="F43" i="2"/>
  <c r="F42" i="2"/>
  <c r="F41" i="2"/>
  <c r="F40" i="2"/>
  <c r="F39" i="2"/>
  <c r="F38" i="2"/>
  <c r="F37" i="2"/>
  <c r="F36" i="2"/>
  <c r="F35" i="2"/>
  <c r="F34" i="2"/>
  <c r="F33" i="2"/>
  <c r="G33" i="2" s="1"/>
  <c r="F32" i="2"/>
  <c r="F31" i="2"/>
  <c r="F30" i="2"/>
  <c r="F29" i="2"/>
  <c r="F28" i="2"/>
  <c r="F27" i="2"/>
  <c r="F26" i="2"/>
  <c r="F25" i="2"/>
  <c r="F24" i="2"/>
  <c r="F23" i="2"/>
  <c r="G23" i="2" s="1"/>
  <c r="F22" i="2"/>
  <c r="F21" i="2"/>
  <c r="F20" i="2"/>
  <c r="F19" i="2"/>
  <c r="F18" i="2"/>
  <c r="G18" i="2" s="1"/>
  <c r="F17" i="2"/>
  <c r="F16" i="2"/>
  <c r="F15" i="2"/>
  <c r="F14" i="2"/>
  <c r="F13" i="2"/>
  <c r="G13" i="2" s="1"/>
  <c r="F12" i="2"/>
  <c r="F11" i="2"/>
  <c r="F10" i="2"/>
  <c r="F9" i="2"/>
  <c r="F8" i="2"/>
  <c r="F6" i="2"/>
  <c r="F5" i="2"/>
  <c r="F4" i="2"/>
  <c r="F3" i="2"/>
  <c r="G3" i="2" s="1"/>
  <c r="G25" i="2" l="1"/>
  <c r="G19" i="2"/>
  <c r="G27" i="2"/>
  <c r="H27" i="2" s="1"/>
  <c r="H51" i="2"/>
  <c r="G32" i="2"/>
  <c r="H32" i="2" s="1"/>
  <c r="G20" i="2"/>
  <c r="G28" i="2"/>
  <c r="H28" i="2" s="1"/>
  <c r="G24" i="2"/>
  <c r="H24" i="2" s="1"/>
  <c r="G26" i="2"/>
  <c r="G21" i="2"/>
  <c r="G29" i="2"/>
  <c r="G37" i="2"/>
  <c r="G6" i="2"/>
  <c r="G4" i="2"/>
  <c r="G7" i="2"/>
  <c r="H7" i="2" s="1"/>
  <c r="G8" i="2"/>
  <c r="G11" i="2"/>
  <c r="G12" i="2"/>
  <c r="H12" i="2" s="1"/>
  <c r="G5" i="2"/>
  <c r="H5" i="2" s="1"/>
  <c r="G39" i="2"/>
  <c r="H39" i="2" s="1"/>
  <c r="G40" i="2"/>
  <c r="H40" i="2" s="1"/>
  <c r="G42" i="2"/>
  <c r="H42" i="2" s="1"/>
  <c r="H50" i="2"/>
  <c r="G34" i="2"/>
  <c r="H34" i="2" s="1"/>
  <c r="G35" i="2"/>
  <c r="G14" i="2"/>
  <c r="H14" i="2" s="1"/>
  <c r="G22" i="2"/>
  <c r="H22" i="2" s="1"/>
  <c r="G9" i="2"/>
  <c r="G16" i="2"/>
  <c r="H16" i="2" s="1"/>
  <c r="G30" i="2"/>
  <c r="H30" i="2" s="1"/>
  <c r="G41" i="2"/>
  <c r="H41" i="2" s="1"/>
  <c r="G36" i="2"/>
  <c r="H36" i="2" s="1"/>
  <c r="G15" i="2"/>
  <c r="H15" i="2" s="1"/>
  <c r="G10" i="2"/>
  <c r="H10" i="2" s="1"/>
  <c r="G17" i="2"/>
  <c r="H17" i="2" s="1"/>
  <c r="G31" i="2"/>
  <c r="H31" i="2" s="1"/>
  <c r="G38" i="2"/>
  <c r="H38" i="2" s="1"/>
  <c r="H47" i="2"/>
  <c r="H23" i="2"/>
  <c r="H20" i="2"/>
  <c r="H4" i="2"/>
  <c r="H46" i="2"/>
  <c r="H19" i="2"/>
  <c r="H11" i="2"/>
  <c r="H45" i="2"/>
  <c r="H37" i="2"/>
  <c r="H13" i="2"/>
  <c r="H26" i="2"/>
  <c r="H52" i="2"/>
  <c r="H44" i="2"/>
  <c r="H9" i="2"/>
  <c r="H6" i="2"/>
  <c r="H43" i="2"/>
  <c r="H48" i="2"/>
  <c r="H8" i="2"/>
  <c r="H29" i="2"/>
  <c r="H21" i="2"/>
  <c r="H18" i="2"/>
  <c r="H49" i="2"/>
  <c r="H33" i="2"/>
  <c r="H25" i="2"/>
  <c r="H35" i="2"/>
  <c r="H3" i="2"/>
</calcChain>
</file>

<file path=xl/sharedStrings.xml><?xml version="1.0" encoding="utf-8"?>
<sst xmlns="http://schemas.openxmlformats.org/spreadsheetml/2006/main" count="182" uniqueCount="79">
  <si>
    <t>Name</t>
  </si>
  <si>
    <t>Volume</t>
  </si>
  <si>
    <t>Background</t>
  </si>
  <si>
    <t>Background Level</t>
  </si>
  <si>
    <t>Background Type</t>
  </si>
  <si>
    <t>Median Intensity</t>
  </si>
  <si>
    <t>Average Intensity</t>
  </si>
  <si>
    <t>Mode Intensity</t>
  </si>
  <si>
    <t>Std Dev</t>
  </si>
  <si>
    <t>Variance</t>
  </si>
  <si>
    <t>Min Intensity</t>
  </si>
  <si>
    <t>Max Intensity</t>
  </si>
  <si>
    <t>Percent</t>
  </si>
  <si>
    <t>Area &gt; Background</t>
  </si>
  <si>
    <t>Centre X</t>
  </si>
  <si>
    <t>Centre Y</t>
  </si>
  <si>
    <t>Width</t>
  </si>
  <si>
    <t>Height</t>
  </si>
  <si>
    <t>Area</t>
  </si>
  <si>
    <t>Comment</t>
  </si>
  <si>
    <t>1 cell(1, 1)</t>
  </si>
  <si>
    <t>None</t>
  </si>
  <si>
    <t>1 cell(2, 1)</t>
  </si>
  <si>
    <t>1 cell(3, 1)</t>
  </si>
  <si>
    <t>1 cell(4, 1)</t>
  </si>
  <si>
    <t>1 cell(5, 1)</t>
  </si>
  <si>
    <t>1 cell(6, 1)</t>
  </si>
  <si>
    <t>1 cell(7, 1)</t>
  </si>
  <si>
    <t>1 cell(8, 1)</t>
  </si>
  <si>
    <t>1 cell(9, 1)</t>
  </si>
  <si>
    <t>1 cell(10, 1)</t>
  </si>
  <si>
    <t>2 cell(1, 1)</t>
  </si>
  <si>
    <t>2 cell(2, 1)</t>
  </si>
  <si>
    <t>2 cell(3, 1)</t>
  </si>
  <si>
    <t>2 cell(4, 1)</t>
  </si>
  <si>
    <t>2 cell(5, 1)</t>
  </si>
  <si>
    <t>2 cell(6, 1)</t>
  </si>
  <si>
    <t>2 cell(7, 1)</t>
  </si>
  <si>
    <t>2 cell(8, 1)</t>
  </si>
  <si>
    <t>2 cell(9, 1)</t>
  </si>
  <si>
    <t>2 cell(10, 1)</t>
  </si>
  <si>
    <t>3 cell(1, 1)</t>
  </si>
  <si>
    <t>3 cell(2, 1)</t>
  </si>
  <si>
    <t>3 cell(3, 1)</t>
  </si>
  <si>
    <t>3 cell(4, 1)</t>
  </si>
  <si>
    <t>3 cell(5, 1)</t>
  </si>
  <si>
    <t>3 cell(6, 1)</t>
  </si>
  <si>
    <t>3 cell(7, 1)</t>
  </si>
  <si>
    <t>3 cell(8, 1)</t>
  </si>
  <si>
    <t>3 cell(9, 1)</t>
  </si>
  <si>
    <t>3 cell(10, 1)</t>
  </si>
  <si>
    <t>4 cell(1, 1)</t>
  </si>
  <si>
    <t>4 cell(2, 1)</t>
  </si>
  <si>
    <t>4 cell(3, 1)</t>
  </si>
  <si>
    <t>4 cell(4, 1)</t>
  </si>
  <si>
    <t>4 cell(5, 1)</t>
  </si>
  <si>
    <t>4 cell(6, 1)</t>
  </si>
  <si>
    <t>4 cell(7, 1)</t>
  </si>
  <si>
    <t>4 cell(8, 1)</t>
  </si>
  <si>
    <t>4 cell(9, 1)</t>
  </si>
  <si>
    <t>4 cell(10, 1)</t>
  </si>
  <si>
    <t>5 cell(1, 1)</t>
  </si>
  <si>
    <t>5 cell(2, 1)</t>
  </si>
  <si>
    <t>5 cell(3, 1)</t>
  </si>
  <si>
    <t>5 cell(4, 1)</t>
  </si>
  <si>
    <t>5 cell(5, 1)</t>
  </si>
  <si>
    <t>5 cell(6, 1)</t>
  </si>
  <si>
    <t>5 cell(7, 1)</t>
  </si>
  <si>
    <t>5 cell(8, 1)</t>
  </si>
  <si>
    <t>5 cell(9, 1)</t>
  </si>
  <si>
    <t>5 cell(10, 1)</t>
  </si>
  <si>
    <t>Minus Backg.</t>
  </si>
  <si>
    <t>Normalization</t>
  </si>
  <si>
    <t>Bound apparent</t>
  </si>
  <si>
    <t>50bp</t>
  </si>
  <si>
    <t>40bp</t>
  </si>
  <si>
    <t>30 bp</t>
  </si>
  <si>
    <t>20 bp</t>
  </si>
  <si>
    <t>10 bp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</si>
</sst>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sz val="12"/>
      <color rgb="FF00000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5" tint="0.79998168889431442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4">
    <xf numFmtId="0" fontId="0" fillId="0" borderId="0" xfId="0"/>
    <xf numFmtId="0" fontId="18" fillId="0" borderId="0" xfId="0" applyFont="1"/>
    <xf numFmtId="0" fontId="0" fillId="33" borderId="0" xfId="0" applyFill="1"/>
    <xf numFmtId="0" fontId="18" fillId="33" borderId="0" xfId="0" applyFont="1" applyFill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U52"/>
  <sheetViews>
    <sheetView topLeftCell="A38" workbookViewId="0">
      <selection activeCell="T2" sqref="T2:T52"/>
    </sheetView>
  </sheetViews>
  <sheetFormatPr baseColWidth="10" defaultRowHeight="16" x14ac:dyDescent="0.2"/>
  <sheetData>
    <row r="1" spans="2:21" x14ac:dyDescent="0.2"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  <c r="L1" t="s">
        <v>10</v>
      </c>
      <c r="M1" t="s">
        <v>11</v>
      </c>
      <c r="N1" t="s">
        <v>12</v>
      </c>
      <c r="O1" t="s">
        <v>13</v>
      </c>
      <c r="P1" t="s">
        <v>14</v>
      </c>
      <c r="Q1" t="s">
        <v>15</v>
      </c>
      <c r="R1" t="s">
        <v>16</v>
      </c>
      <c r="S1" t="s">
        <v>17</v>
      </c>
      <c r="T1" t="s">
        <v>18</v>
      </c>
      <c r="U1" t="s">
        <v>19</v>
      </c>
    </row>
    <row r="2" spans="2:21" x14ac:dyDescent="0.2">
      <c r="B2" t="s">
        <v>20</v>
      </c>
      <c r="C2">
        <v>1962155</v>
      </c>
      <c r="D2">
        <v>0</v>
      </c>
      <c r="E2">
        <v>0</v>
      </c>
      <c r="F2" t="s">
        <v>21</v>
      </c>
      <c r="G2">
        <v>359</v>
      </c>
      <c r="H2">
        <v>348.64</v>
      </c>
      <c r="I2">
        <v>93</v>
      </c>
      <c r="J2">
        <v>173.66</v>
      </c>
      <c r="K2">
        <v>30158.74</v>
      </c>
      <c r="L2">
        <v>734</v>
      </c>
      <c r="M2">
        <v>65</v>
      </c>
      <c r="N2">
        <v>2.15</v>
      </c>
      <c r="O2">
        <v>5628</v>
      </c>
      <c r="P2">
        <v>352</v>
      </c>
      <c r="Q2">
        <v>1474</v>
      </c>
      <c r="R2">
        <v>134</v>
      </c>
      <c r="S2">
        <v>42</v>
      </c>
      <c r="T2">
        <v>5628</v>
      </c>
    </row>
    <row r="3" spans="2:21" x14ac:dyDescent="0.2">
      <c r="B3" t="s">
        <v>22</v>
      </c>
      <c r="C3">
        <v>1740486</v>
      </c>
      <c r="D3">
        <v>0</v>
      </c>
      <c r="E3">
        <v>0</v>
      </c>
      <c r="F3" t="s">
        <v>21</v>
      </c>
      <c r="G3">
        <v>307</v>
      </c>
      <c r="H3">
        <v>309.25</v>
      </c>
      <c r="I3">
        <v>82</v>
      </c>
      <c r="J3">
        <v>150.69</v>
      </c>
      <c r="K3">
        <v>22708.84</v>
      </c>
      <c r="L3">
        <v>685</v>
      </c>
      <c r="M3">
        <v>63</v>
      </c>
      <c r="N3">
        <v>1.9</v>
      </c>
      <c r="O3">
        <v>5628</v>
      </c>
      <c r="P3">
        <v>486</v>
      </c>
      <c r="Q3">
        <v>1474</v>
      </c>
      <c r="R3">
        <v>134</v>
      </c>
      <c r="S3">
        <v>42</v>
      </c>
      <c r="T3">
        <v>5628</v>
      </c>
    </row>
    <row r="4" spans="2:21" x14ac:dyDescent="0.2">
      <c r="B4" t="s">
        <v>23</v>
      </c>
      <c r="C4">
        <v>1335605</v>
      </c>
      <c r="D4">
        <v>0</v>
      </c>
      <c r="E4">
        <v>0</v>
      </c>
      <c r="F4" t="s">
        <v>21</v>
      </c>
      <c r="G4">
        <v>244</v>
      </c>
      <c r="H4">
        <v>239.1</v>
      </c>
      <c r="I4">
        <v>82</v>
      </c>
      <c r="J4">
        <v>101.71</v>
      </c>
      <c r="K4">
        <v>10345.549999999999</v>
      </c>
      <c r="L4">
        <v>497</v>
      </c>
      <c r="M4">
        <v>57</v>
      </c>
      <c r="N4">
        <v>1.46</v>
      </c>
      <c r="O4">
        <v>5586</v>
      </c>
      <c r="P4">
        <v>619</v>
      </c>
      <c r="Q4">
        <v>1474</v>
      </c>
      <c r="R4">
        <v>133</v>
      </c>
      <c r="S4">
        <v>42</v>
      </c>
      <c r="T4">
        <v>5586</v>
      </c>
    </row>
    <row r="5" spans="2:21" x14ac:dyDescent="0.2">
      <c r="B5" t="s">
        <v>24</v>
      </c>
      <c r="C5">
        <v>975073</v>
      </c>
      <c r="D5">
        <v>0</v>
      </c>
      <c r="E5">
        <v>0</v>
      </c>
      <c r="F5" t="s">
        <v>21</v>
      </c>
      <c r="G5">
        <v>179</v>
      </c>
      <c r="H5">
        <v>173.25</v>
      </c>
      <c r="I5">
        <v>166</v>
      </c>
      <c r="J5">
        <v>55.53</v>
      </c>
      <c r="K5">
        <v>3083.79</v>
      </c>
      <c r="L5">
        <v>293</v>
      </c>
      <c r="M5">
        <v>52</v>
      </c>
      <c r="N5">
        <v>1.07</v>
      </c>
      <c r="O5">
        <v>5628</v>
      </c>
      <c r="P5">
        <v>753</v>
      </c>
      <c r="Q5">
        <v>1474</v>
      </c>
      <c r="R5">
        <v>134</v>
      </c>
      <c r="S5">
        <v>42</v>
      </c>
      <c r="T5">
        <v>5628</v>
      </c>
    </row>
    <row r="6" spans="2:21" x14ac:dyDescent="0.2">
      <c r="B6" t="s">
        <v>25</v>
      </c>
      <c r="C6">
        <v>706130</v>
      </c>
      <c r="D6">
        <v>0</v>
      </c>
      <c r="E6">
        <v>0</v>
      </c>
      <c r="F6" t="s">
        <v>21</v>
      </c>
      <c r="G6">
        <v>128</v>
      </c>
      <c r="H6">
        <v>125.47</v>
      </c>
      <c r="I6">
        <v>128</v>
      </c>
      <c r="J6">
        <v>28.4</v>
      </c>
      <c r="K6">
        <v>806.55</v>
      </c>
      <c r="L6">
        <v>263</v>
      </c>
      <c r="M6">
        <v>57</v>
      </c>
      <c r="N6">
        <v>0.77</v>
      </c>
      <c r="O6">
        <v>5628</v>
      </c>
      <c r="P6">
        <v>887</v>
      </c>
      <c r="Q6">
        <v>1474</v>
      </c>
      <c r="R6">
        <v>134</v>
      </c>
      <c r="S6">
        <v>42</v>
      </c>
      <c r="T6">
        <v>5628</v>
      </c>
    </row>
    <row r="7" spans="2:21" x14ac:dyDescent="0.2">
      <c r="B7" t="s">
        <v>26</v>
      </c>
      <c r="C7">
        <v>666015</v>
      </c>
      <c r="D7">
        <v>0</v>
      </c>
      <c r="E7">
        <v>0</v>
      </c>
      <c r="F7" t="s">
        <v>21</v>
      </c>
      <c r="G7">
        <v>118</v>
      </c>
      <c r="H7">
        <v>118.34</v>
      </c>
      <c r="I7">
        <v>110</v>
      </c>
      <c r="J7">
        <v>24.18</v>
      </c>
      <c r="K7">
        <v>584.52</v>
      </c>
      <c r="L7">
        <v>229</v>
      </c>
      <c r="M7">
        <v>58</v>
      </c>
      <c r="N7">
        <v>0.73</v>
      </c>
      <c r="O7">
        <v>5628</v>
      </c>
      <c r="P7">
        <v>1021</v>
      </c>
      <c r="Q7">
        <v>1474</v>
      </c>
      <c r="R7">
        <v>134</v>
      </c>
      <c r="S7">
        <v>42</v>
      </c>
      <c r="T7">
        <v>5628</v>
      </c>
    </row>
    <row r="8" spans="2:21" x14ac:dyDescent="0.2">
      <c r="B8" t="s">
        <v>27</v>
      </c>
      <c r="C8">
        <v>584853</v>
      </c>
      <c r="D8">
        <v>0</v>
      </c>
      <c r="E8">
        <v>0</v>
      </c>
      <c r="F8" t="s">
        <v>21</v>
      </c>
      <c r="G8">
        <v>102</v>
      </c>
      <c r="H8">
        <v>103.92</v>
      </c>
      <c r="I8">
        <v>101</v>
      </c>
      <c r="J8">
        <v>20.16</v>
      </c>
      <c r="K8">
        <v>406.52</v>
      </c>
      <c r="L8">
        <v>170</v>
      </c>
      <c r="M8">
        <v>51</v>
      </c>
      <c r="N8">
        <v>0.64</v>
      </c>
      <c r="O8">
        <v>5628</v>
      </c>
      <c r="P8">
        <v>1155</v>
      </c>
      <c r="Q8">
        <v>1474</v>
      </c>
      <c r="R8">
        <v>134</v>
      </c>
      <c r="S8">
        <v>42</v>
      </c>
      <c r="T8">
        <v>5628</v>
      </c>
    </row>
    <row r="9" spans="2:21" x14ac:dyDescent="0.2">
      <c r="B9" t="s">
        <v>28</v>
      </c>
      <c r="C9">
        <v>541608</v>
      </c>
      <c r="D9">
        <v>0</v>
      </c>
      <c r="E9">
        <v>0</v>
      </c>
      <c r="F9" t="s">
        <v>21</v>
      </c>
      <c r="G9">
        <v>94</v>
      </c>
      <c r="H9">
        <v>96.96</v>
      </c>
      <c r="I9">
        <v>88</v>
      </c>
      <c r="J9">
        <v>17.78</v>
      </c>
      <c r="K9">
        <v>316.06</v>
      </c>
      <c r="L9">
        <v>156</v>
      </c>
      <c r="M9">
        <v>53</v>
      </c>
      <c r="N9">
        <v>0.59</v>
      </c>
      <c r="O9">
        <v>5586</v>
      </c>
      <c r="P9">
        <v>1288</v>
      </c>
      <c r="Q9">
        <v>1474</v>
      </c>
      <c r="R9">
        <v>133</v>
      </c>
      <c r="S9">
        <v>42</v>
      </c>
      <c r="T9">
        <v>5586</v>
      </c>
    </row>
    <row r="10" spans="2:21" x14ac:dyDescent="0.2">
      <c r="B10" t="s">
        <v>29</v>
      </c>
      <c r="C10">
        <v>541059</v>
      </c>
      <c r="D10">
        <v>0</v>
      </c>
      <c r="E10">
        <v>0</v>
      </c>
      <c r="F10" t="s">
        <v>21</v>
      </c>
      <c r="G10">
        <v>92</v>
      </c>
      <c r="H10">
        <v>96.14</v>
      </c>
      <c r="I10">
        <v>88</v>
      </c>
      <c r="J10">
        <v>19.2</v>
      </c>
      <c r="K10">
        <v>368.46</v>
      </c>
      <c r="L10">
        <v>164</v>
      </c>
      <c r="M10">
        <v>51</v>
      </c>
      <c r="N10">
        <v>0.59</v>
      </c>
      <c r="O10">
        <v>5628</v>
      </c>
      <c r="P10">
        <v>1422</v>
      </c>
      <c r="Q10">
        <v>1474</v>
      </c>
      <c r="R10">
        <v>134</v>
      </c>
      <c r="S10">
        <v>42</v>
      </c>
      <c r="T10">
        <v>5628</v>
      </c>
    </row>
    <row r="11" spans="2:21" x14ac:dyDescent="0.2">
      <c r="B11" t="s">
        <v>30</v>
      </c>
      <c r="C11">
        <v>509764</v>
      </c>
      <c r="D11">
        <v>0</v>
      </c>
      <c r="E11">
        <v>0</v>
      </c>
      <c r="F11" t="s">
        <v>21</v>
      </c>
      <c r="G11">
        <v>87</v>
      </c>
      <c r="H11">
        <v>90.58</v>
      </c>
      <c r="I11">
        <v>77</v>
      </c>
      <c r="J11">
        <v>18.09</v>
      </c>
      <c r="K11">
        <v>327.2</v>
      </c>
      <c r="L11">
        <v>286</v>
      </c>
      <c r="M11">
        <v>46</v>
      </c>
      <c r="N11">
        <v>0.56000000000000005</v>
      </c>
      <c r="O11">
        <v>5628</v>
      </c>
      <c r="P11">
        <v>1556</v>
      </c>
      <c r="Q11">
        <v>1474</v>
      </c>
      <c r="R11">
        <v>134</v>
      </c>
      <c r="S11">
        <v>42</v>
      </c>
      <c r="T11">
        <v>5628</v>
      </c>
    </row>
    <row r="12" spans="2:21" x14ac:dyDescent="0.2">
      <c r="B12" t="s">
        <v>31</v>
      </c>
      <c r="C12">
        <v>2691980</v>
      </c>
      <c r="D12">
        <v>0</v>
      </c>
      <c r="E12">
        <v>0</v>
      </c>
      <c r="F12" t="s">
        <v>21</v>
      </c>
      <c r="G12">
        <v>291</v>
      </c>
      <c r="H12">
        <v>318.88</v>
      </c>
      <c r="I12">
        <v>103</v>
      </c>
      <c r="J12">
        <v>162.32</v>
      </c>
      <c r="K12">
        <v>26346.91</v>
      </c>
      <c r="L12">
        <v>714</v>
      </c>
      <c r="M12">
        <v>62</v>
      </c>
      <c r="N12">
        <v>2.94</v>
      </c>
      <c r="O12">
        <v>8442</v>
      </c>
      <c r="P12">
        <v>346</v>
      </c>
      <c r="Q12">
        <v>1525</v>
      </c>
      <c r="R12">
        <v>134</v>
      </c>
      <c r="S12">
        <v>63</v>
      </c>
      <c r="T12">
        <v>8442</v>
      </c>
    </row>
    <row r="13" spans="2:21" x14ac:dyDescent="0.2">
      <c r="B13" t="s">
        <v>32</v>
      </c>
      <c r="C13">
        <v>2486938</v>
      </c>
      <c r="D13">
        <v>0</v>
      </c>
      <c r="E13">
        <v>0</v>
      </c>
      <c r="F13" t="s">
        <v>21</v>
      </c>
      <c r="G13">
        <v>247</v>
      </c>
      <c r="H13">
        <v>292.41000000000003</v>
      </c>
      <c r="I13">
        <v>89</v>
      </c>
      <c r="J13">
        <v>158.08000000000001</v>
      </c>
      <c r="K13">
        <v>24988.82</v>
      </c>
      <c r="L13">
        <v>703</v>
      </c>
      <c r="M13">
        <v>64</v>
      </c>
      <c r="N13">
        <v>2.72</v>
      </c>
      <c r="O13">
        <v>8505</v>
      </c>
      <c r="P13">
        <v>480</v>
      </c>
      <c r="Q13">
        <v>1525</v>
      </c>
      <c r="R13">
        <v>135</v>
      </c>
      <c r="S13">
        <v>63</v>
      </c>
      <c r="T13">
        <v>8505</v>
      </c>
    </row>
    <row r="14" spans="2:21" x14ac:dyDescent="0.2">
      <c r="B14" t="s">
        <v>33</v>
      </c>
      <c r="C14">
        <v>2222290</v>
      </c>
      <c r="D14">
        <v>0</v>
      </c>
      <c r="E14">
        <v>0</v>
      </c>
      <c r="F14" t="s">
        <v>21</v>
      </c>
      <c r="G14">
        <v>231</v>
      </c>
      <c r="H14">
        <v>263.24</v>
      </c>
      <c r="I14">
        <v>197</v>
      </c>
      <c r="J14">
        <v>131.32</v>
      </c>
      <c r="K14">
        <v>17244.189999999999</v>
      </c>
      <c r="L14">
        <v>590</v>
      </c>
      <c r="M14">
        <v>62</v>
      </c>
      <c r="N14">
        <v>2.4300000000000002</v>
      </c>
      <c r="O14">
        <v>8442</v>
      </c>
      <c r="P14">
        <v>615</v>
      </c>
      <c r="Q14">
        <v>1525</v>
      </c>
      <c r="R14">
        <v>134</v>
      </c>
      <c r="S14">
        <v>63</v>
      </c>
      <c r="T14">
        <v>8442</v>
      </c>
    </row>
    <row r="15" spans="2:21" x14ac:dyDescent="0.2">
      <c r="B15" t="s">
        <v>34</v>
      </c>
      <c r="C15">
        <v>1792110</v>
      </c>
      <c r="D15">
        <v>0</v>
      </c>
      <c r="E15">
        <v>0</v>
      </c>
      <c r="F15" t="s">
        <v>21</v>
      </c>
      <c r="G15">
        <v>190</v>
      </c>
      <c r="H15">
        <v>210.71</v>
      </c>
      <c r="I15">
        <v>156</v>
      </c>
      <c r="J15">
        <v>96.26</v>
      </c>
      <c r="K15">
        <v>9266.51</v>
      </c>
      <c r="L15">
        <v>450</v>
      </c>
      <c r="M15">
        <v>59</v>
      </c>
      <c r="N15">
        <v>1.96</v>
      </c>
      <c r="O15">
        <v>8505</v>
      </c>
      <c r="P15">
        <v>749</v>
      </c>
      <c r="Q15">
        <v>1525</v>
      </c>
      <c r="R15">
        <v>135</v>
      </c>
      <c r="S15">
        <v>63</v>
      </c>
      <c r="T15">
        <v>8505</v>
      </c>
    </row>
    <row r="16" spans="2:21" x14ac:dyDescent="0.2">
      <c r="B16" t="s">
        <v>35</v>
      </c>
      <c r="C16">
        <v>1441475</v>
      </c>
      <c r="D16">
        <v>0</v>
      </c>
      <c r="E16">
        <v>0</v>
      </c>
      <c r="F16" t="s">
        <v>21</v>
      </c>
      <c r="G16">
        <v>160</v>
      </c>
      <c r="H16">
        <v>170.75</v>
      </c>
      <c r="I16">
        <v>129</v>
      </c>
      <c r="J16">
        <v>60.77</v>
      </c>
      <c r="K16">
        <v>3693.53</v>
      </c>
      <c r="L16">
        <v>340</v>
      </c>
      <c r="M16">
        <v>59</v>
      </c>
      <c r="N16">
        <v>1.58</v>
      </c>
      <c r="O16">
        <v>8442</v>
      </c>
      <c r="P16">
        <v>884</v>
      </c>
      <c r="Q16">
        <v>1525</v>
      </c>
      <c r="R16">
        <v>134</v>
      </c>
      <c r="S16">
        <v>63</v>
      </c>
      <c r="T16">
        <v>8442</v>
      </c>
    </row>
    <row r="17" spans="2:20" x14ac:dyDescent="0.2">
      <c r="B17" t="s">
        <v>36</v>
      </c>
      <c r="C17">
        <v>1358325</v>
      </c>
      <c r="D17">
        <v>0</v>
      </c>
      <c r="E17">
        <v>0</v>
      </c>
      <c r="F17" t="s">
        <v>21</v>
      </c>
      <c r="G17">
        <v>152</v>
      </c>
      <c r="H17">
        <v>160.9</v>
      </c>
      <c r="I17">
        <v>121</v>
      </c>
      <c r="J17">
        <v>52.68</v>
      </c>
      <c r="K17">
        <v>2775.43</v>
      </c>
      <c r="L17">
        <v>300</v>
      </c>
      <c r="M17">
        <v>69</v>
      </c>
      <c r="N17">
        <v>1.49</v>
      </c>
      <c r="O17">
        <v>8442</v>
      </c>
      <c r="P17">
        <v>1018</v>
      </c>
      <c r="Q17">
        <v>1525</v>
      </c>
      <c r="R17">
        <v>134</v>
      </c>
      <c r="S17">
        <v>63</v>
      </c>
      <c r="T17">
        <v>8442</v>
      </c>
    </row>
    <row r="18" spans="2:20" x14ac:dyDescent="0.2">
      <c r="B18" t="s">
        <v>37</v>
      </c>
      <c r="C18">
        <v>1175721</v>
      </c>
      <c r="D18">
        <v>0</v>
      </c>
      <c r="E18">
        <v>0</v>
      </c>
      <c r="F18" t="s">
        <v>21</v>
      </c>
      <c r="G18">
        <v>134</v>
      </c>
      <c r="H18">
        <v>138.24</v>
      </c>
      <c r="I18">
        <v>116</v>
      </c>
      <c r="J18">
        <v>37.909999999999997</v>
      </c>
      <c r="K18">
        <v>1436.86</v>
      </c>
      <c r="L18">
        <v>236</v>
      </c>
      <c r="M18">
        <v>62</v>
      </c>
      <c r="N18">
        <v>1.29</v>
      </c>
      <c r="O18">
        <v>8505</v>
      </c>
      <c r="P18">
        <v>1152</v>
      </c>
      <c r="Q18">
        <v>1525</v>
      </c>
      <c r="R18">
        <v>135</v>
      </c>
      <c r="S18">
        <v>63</v>
      </c>
      <c r="T18">
        <v>8505</v>
      </c>
    </row>
    <row r="19" spans="2:20" x14ac:dyDescent="0.2">
      <c r="B19" t="s">
        <v>38</v>
      </c>
      <c r="C19">
        <v>1069953</v>
      </c>
      <c r="D19">
        <v>0</v>
      </c>
      <c r="E19">
        <v>0</v>
      </c>
      <c r="F19" t="s">
        <v>21</v>
      </c>
      <c r="G19">
        <v>125</v>
      </c>
      <c r="H19">
        <v>126.74</v>
      </c>
      <c r="I19">
        <v>120</v>
      </c>
      <c r="J19">
        <v>29.85</v>
      </c>
      <c r="K19">
        <v>891.23</v>
      </c>
      <c r="L19">
        <v>221</v>
      </c>
      <c r="M19">
        <v>53</v>
      </c>
      <c r="N19">
        <v>1.17</v>
      </c>
      <c r="O19">
        <v>8442</v>
      </c>
      <c r="P19">
        <v>1287</v>
      </c>
      <c r="Q19">
        <v>1525</v>
      </c>
      <c r="R19">
        <v>134</v>
      </c>
      <c r="S19">
        <v>63</v>
      </c>
      <c r="T19">
        <v>8442</v>
      </c>
    </row>
    <row r="20" spans="2:20" x14ac:dyDescent="0.2">
      <c r="B20" t="s">
        <v>39</v>
      </c>
      <c r="C20">
        <v>1041400</v>
      </c>
      <c r="D20">
        <v>0</v>
      </c>
      <c r="E20">
        <v>0</v>
      </c>
      <c r="F20" t="s">
        <v>21</v>
      </c>
      <c r="G20">
        <v>120</v>
      </c>
      <c r="H20">
        <v>122.45</v>
      </c>
      <c r="I20">
        <v>116</v>
      </c>
      <c r="J20">
        <v>30.02</v>
      </c>
      <c r="K20">
        <v>901.26</v>
      </c>
      <c r="L20">
        <v>360</v>
      </c>
      <c r="M20">
        <v>58</v>
      </c>
      <c r="N20">
        <v>1.1399999999999999</v>
      </c>
      <c r="O20">
        <v>8505</v>
      </c>
      <c r="P20">
        <v>1421</v>
      </c>
      <c r="Q20">
        <v>1525</v>
      </c>
      <c r="R20">
        <v>135</v>
      </c>
      <c r="S20">
        <v>63</v>
      </c>
      <c r="T20">
        <v>8505</v>
      </c>
    </row>
    <row r="21" spans="2:20" x14ac:dyDescent="0.2">
      <c r="B21" t="s">
        <v>40</v>
      </c>
      <c r="C21">
        <v>940271</v>
      </c>
      <c r="D21">
        <v>0</v>
      </c>
      <c r="E21">
        <v>0</v>
      </c>
      <c r="F21" t="s">
        <v>21</v>
      </c>
      <c r="G21">
        <v>112</v>
      </c>
      <c r="H21">
        <v>111.38</v>
      </c>
      <c r="I21">
        <v>111</v>
      </c>
      <c r="J21">
        <v>24.89</v>
      </c>
      <c r="K21">
        <v>619.57000000000005</v>
      </c>
      <c r="L21">
        <v>402</v>
      </c>
      <c r="M21">
        <v>51</v>
      </c>
      <c r="N21">
        <v>1.03</v>
      </c>
      <c r="O21">
        <v>8442</v>
      </c>
      <c r="P21">
        <v>1556</v>
      </c>
      <c r="Q21">
        <v>1525</v>
      </c>
      <c r="R21">
        <v>134</v>
      </c>
      <c r="S21">
        <v>63</v>
      </c>
      <c r="T21">
        <v>8442</v>
      </c>
    </row>
    <row r="22" spans="2:20" x14ac:dyDescent="0.2">
      <c r="B22" t="s">
        <v>41</v>
      </c>
      <c r="C22">
        <v>2035465</v>
      </c>
      <c r="D22">
        <v>0</v>
      </c>
      <c r="E22">
        <v>0</v>
      </c>
      <c r="F22" t="s">
        <v>21</v>
      </c>
      <c r="G22">
        <v>178</v>
      </c>
      <c r="H22">
        <v>202.53</v>
      </c>
      <c r="I22">
        <v>152</v>
      </c>
      <c r="J22">
        <v>89.55</v>
      </c>
      <c r="K22">
        <v>8019.5</v>
      </c>
      <c r="L22">
        <v>459</v>
      </c>
      <c r="M22">
        <v>61</v>
      </c>
      <c r="N22">
        <v>2.23</v>
      </c>
      <c r="O22">
        <v>10050</v>
      </c>
      <c r="P22">
        <v>349</v>
      </c>
      <c r="Q22">
        <v>1594</v>
      </c>
      <c r="R22">
        <v>134</v>
      </c>
      <c r="S22">
        <v>75</v>
      </c>
      <c r="T22">
        <v>10050</v>
      </c>
    </row>
    <row r="23" spans="2:20" x14ac:dyDescent="0.2">
      <c r="B23" t="s">
        <v>42</v>
      </c>
      <c r="C23">
        <v>1939510</v>
      </c>
      <c r="D23">
        <v>0</v>
      </c>
      <c r="E23">
        <v>0</v>
      </c>
      <c r="F23" t="s">
        <v>21</v>
      </c>
      <c r="G23">
        <v>169</v>
      </c>
      <c r="H23">
        <v>195.61</v>
      </c>
      <c r="I23">
        <v>131</v>
      </c>
      <c r="J23">
        <v>90.81</v>
      </c>
      <c r="K23">
        <v>8246.35</v>
      </c>
      <c r="L23">
        <v>761</v>
      </c>
      <c r="M23">
        <v>60</v>
      </c>
      <c r="N23">
        <v>2.12</v>
      </c>
      <c r="O23">
        <v>9915</v>
      </c>
      <c r="P23">
        <v>483</v>
      </c>
      <c r="Q23">
        <v>1594</v>
      </c>
      <c r="R23">
        <v>134</v>
      </c>
      <c r="S23">
        <v>74</v>
      </c>
      <c r="T23">
        <v>9915</v>
      </c>
    </row>
    <row r="24" spans="2:20" x14ac:dyDescent="0.2">
      <c r="B24" t="s">
        <v>43</v>
      </c>
      <c r="C24">
        <v>1854340</v>
      </c>
      <c r="D24">
        <v>0</v>
      </c>
      <c r="E24">
        <v>0</v>
      </c>
      <c r="F24" t="s">
        <v>21</v>
      </c>
      <c r="G24">
        <v>166</v>
      </c>
      <c r="H24">
        <v>190.87</v>
      </c>
      <c r="I24">
        <v>133</v>
      </c>
      <c r="J24">
        <v>84.84</v>
      </c>
      <c r="K24">
        <v>7198.34</v>
      </c>
      <c r="L24">
        <v>429</v>
      </c>
      <c r="M24">
        <v>64</v>
      </c>
      <c r="N24">
        <v>2.0299999999999998</v>
      </c>
      <c r="O24">
        <v>9715</v>
      </c>
      <c r="P24">
        <v>616</v>
      </c>
      <c r="Q24">
        <v>1593</v>
      </c>
      <c r="R24">
        <v>134</v>
      </c>
      <c r="S24">
        <v>73</v>
      </c>
      <c r="T24">
        <v>9715</v>
      </c>
    </row>
    <row r="25" spans="2:20" x14ac:dyDescent="0.2">
      <c r="B25" t="s">
        <v>44</v>
      </c>
      <c r="C25">
        <v>1776200</v>
      </c>
      <c r="D25">
        <v>0</v>
      </c>
      <c r="E25">
        <v>0</v>
      </c>
      <c r="F25" t="s">
        <v>21</v>
      </c>
      <c r="G25">
        <v>164</v>
      </c>
      <c r="H25">
        <v>186.71</v>
      </c>
      <c r="I25">
        <v>140</v>
      </c>
      <c r="J25">
        <v>80.03</v>
      </c>
      <c r="K25">
        <v>6404.43</v>
      </c>
      <c r="L25">
        <v>422</v>
      </c>
      <c r="M25">
        <v>59</v>
      </c>
      <c r="N25">
        <v>1.94</v>
      </c>
      <c r="O25">
        <v>9513</v>
      </c>
      <c r="P25">
        <v>750</v>
      </c>
      <c r="Q25">
        <v>1592</v>
      </c>
      <c r="R25">
        <v>134</v>
      </c>
      <c r="S25">
        <v>71</v>
      </c>
      <c r="T25">
        <v>9513</v>
      </c>
    </row>
    <row r="26" spans="2:20" x14ac:dyDescent="0.2">
      <c r="B26" t="s">
        <v>45</v>
      </c>
      <c r="C26">
        <v>1754095</v>
      </c>
      <c r="D26">
        <v>0</v>
      </c>
      <c r="E26">
        <v>0</v>
      </c>
      <c r="F26" t="s">
        <v>21</v>
      </c>
      <c r="G26">
        <v>168</v>
      </c>
      <c r="H26">
        <v>186.96</v>
      </c>
      <c r="I26">
        <v>128</v>
      </c>
      <c r="J26">
        <v>79.959999999999994</v>
      </c>
      <c r="K26">
        <v>6393.92</v>
      </c>
      <c r="L26">
        <v>443</v>
      </c>
      <c r="M26">
        <v>68</v>
      </c>
      <c r="N26">
        <v>1.92</v>
      </c>
      <c r="O26">
        <v>9382</v>
      </c>
      <c r="P26">
        <v>883</v>
      </c>
      <c r="Q26">
        <v>1592</v>
      </c>
      <c r="R26">
        <v>135</v>
      </c>
      <c r="S26">
        <v>70</v>
      </c>
      <c r="T26">
        <v>9382</v>
      </c>
    </row>
    <row r="27" spans="2:20" x14ac:dyDescent="0.2">
      <c r="B27" t="s">
        <v>46</v>
      </c>
      <c r="C27">
        <v>1670569</v>
      </c>
      <c r="D27">
        <v>0</v>
      </c>
      <c r="E27">
        <v>0</v>
      </c>
      <c r="F27" t="s">
        <v>21</v>
      </c>
      <c r="G27">
        <v>163</v>
      </c>
      <c r="H27">
        <v>182.68</v>
      </c>
      <c r="I27">
        <v>127</v>
      </c>
      <c r="J27">
        <v>76.790000000000006</v>
      </c>
      <c r="K27">
        <v>5897.25</v>
      </c>
      <c r="L27">
        <v>399</v>
      </c>
      <c r="M27">
        <v>60</v>
      </c>
      <c r="N27">
        <v>1.83</v>
      </c>
      <c r="O27">
        <v>9145</v>
      </c>
      <c r="P27">
        <v>1017</v>
      </c>
      <c r="Q27">
        <v>1591</v>
      </c>
      <c r="R27">
        <v>135</v>
      </c>
      <c r="S27">
        <v>68</v>
      </c>
      <c r="T27">
        <v>9145</v>
      </c>
    </row>
    <row r="28" spans="2:20" x14ac:dyDescent="0.2">
      <c r="B28" t="s">
        <v>47</v>
      </c>
      <c r="C28">
        <v>1578830</v>
      </c>
      <c r="D28">
        <v>0</v>
      </c>
      <c r="E28">
        <v>0</v>
      </c>
      <c r="F28" t="s">
        <v>21</v>
      </c>
      <c r="G28">
        <v>159</v>
      </c>
      <c r="H28">
        <v>176.5</v>
      </c>
      <c r="I28">
        <v>115</v>
      </c>
      <c r="J28">
        <v>74.349999999999994</v>
      </c>
      <c r="K28">
        <v>5527.56</v>
      </c>
      <c r="L28">
        <v>387</v>
      </c>
      <c r="M28">
        <v>59</v>
      </c>
      <c r="N28">
        <v>1.73</v>
      </c>
      <c r="O28">
        <v>8945</v>
      </c>
      <c r="P28">
        <v>1151</v>
      </c>
      <c r="Q28">
        <v>1590</v>
      </c>
      <c r="R28">
        <v>136</v>
      </c>
      <c r="S28">
        <v>67</v>
      </c>
      <c r="T28">
        <v>8945</v>
      </c>
    </row>
    <row r="29" spans="2:20" x14ac:dyDescent="0.2">
      <c r="B29" t="s">
        <v>48</v>
      </c>
      <c r="C29">
        <v>1536126</v>
      </c>
      <c r="D29">
        <v>0</v>
      </c>
      <c r="E29">
        <v>0</v>
      </c>
      <c r="F29" t="s">
        <v>21</v>
      </c>
      <c r="G29">
        <v>157</v>
      </c>
      <c r="H29">
        <v>175.72</v>
      </c>
      <c r="I29">
        <v>92</v>
      </c>
      <c r="J29">
        <v>75.63</v>
      </c>
      <c r="K29">
        <v>5720.18</v>
      </c>
      <c r="L29">
        <v>384</v>
      </c>
      <c r="M29">
        <v>57</v>
      </c>
      <c r="N29">
        <v>1.68</v>
      </c>
      <c r="O29">
        <v>8742</v>
      </c>
      <c r="P29">
        <v>1284</v>
      </c>
      <c r="Q29">
        <v>1589</v>
      </c>
      <c r="R29">
        <v>136</v>
      </c>
      <c r="S29">
        <v>65</v>
      </c>
      <c r="T29">
        <v>8742</v>
      </c>
    </row>
    <row r="30" spans="2:20" x14ac:dyDescent="0.2">
      <c r="B30" t="s">
        <v>49</v>
      </c>
      <c r="C30">
        <v>1556032</v>
      </c>
      <c r="D30">
        <v>0</v>
      </c>
      <c r="E30">
        <v>0</v>
      </c>
      <c r="F30" t="s">
        <v>21</v>
      </c>
      <c r="G30">
        <v>165</v>
      </c>
      <c r="H30">
        <v>181.52</v>
      </c>
      <c r="I30">
        <v>97</v>
      </c>
      <c r="J30">
        <v>78.83</v>
      </c>
      <c r="K30">
        <v>6214.84</v>
      </c>
      <c r="L30">
        <v>383</v>
      </c>
      <c r="M30">
        <v>58</v>
      </c>
      <c r="N30">
        <v>1.7</v>
      </c>
      <c r="O30">
        <v>8572</v>
      </c>
      <c r="P30">
        <v>1418</v>
      </c>
      <c r="Q30">
        <v>1589</v>
      </c>
      <c r="R30">
        <v>136</v>
      </c>
      <c r="S30">
        <v>64</v>
      </c>
      <c r="T30">
        <v>8572</v>
      </c>
    </row>
    <row r="31" spans="2:20" x14ac:dyDescent="0.2">
      <c r="B31" t="s">
        <v>50</v>
      </c>
      <c r="C31">
        <v>1382828</v>
      </c>
      <c r="D31">
        <v>0</v>
      </c>
      <c r="E31">
        <v>0</v>
      </c>
      <c r="F31" t="s">
        <v>21</v>
      </c>
      <c r="G31">
        <v>158</v>
      </c>
      <c r="H31">
        <v>167.19</v>
      </c>
      <c r="I31">
        <v>141</v>
      </c>
      <c r="J31">
        <v>64.180000000000007</v>
      </c>
      <c r="K31">
        <v>4119.33</v>
      </c>
      <c r="L31">
        <v>370</v>
      </c>
      <c r="M31">
        <v>54</v>
      </c>
      <c r="N31">
        <v>1.51</v>
      </c>
      <c r="O31">
        <v>8271</v>
      </c>
      <c r="P31">
        <v>1552</v>
      </c>
      <c r="Q31">
        <v>1588</v>
      </c>
      <c r="R31">
        <v>136</v>
      </c>
      <c r="S31">
        <v>62</v>
      </c>
      <c r="T31">
        <v>8271</v>
      </c>
    </row>
    <row r="32" spans="2:20" x14ac:dyDescent="0.2">
      <c r="B32" t="s">
        <v>51</v>
      </c>
      <c r="C32">
        <v>2778114</v>
      </c>
      <c r="D32">
        <v>0</v>
      </c>
      <c r="E32">
        <v>0</v>
      </c>
      <c r="F32" t="s">
        <v>21</v>
      </c>
      <c r="G32">
        <v>161</v>
      </c>
      <c r="H32">
        <v>228.03</v>
      </c>
      <c r="I32">
        <v>110</v>
      </c>
      <c r="J32">
        <v>161.85</v>
      </c>
      <c r="K32">
        <v>26196.51</v>
      </c>
      <c r="L32">
        <v>755</v>
      </c>
      <c r="M32">
        <v>67</v>
      </c>
      <c r="N32">
        <v>3.04</v>
      </c>
      <c r="O32">
        <v>12183</v>
      </c>
      <c r="P32">
        <v>362</v>
      </c>
      <c r="Q32">
        <v>1684</v>
      </c>
      <c r="R32">
        <v>131</v>
      </c>
      <c r="S32">
        <v>93</v>
      </c>
      <c r="T32">
        <v>12183</v>
      </c>
    </row>
    <row r="33" spans="2:20" x14ac:dyDescent="0.2">
      <c r="B33" t="s">
        <v>52</v>
      </c>
      <c r="C33">
        <v>2717693</v>
      </c>
      <c r="D33">
        <v>0</v>
      </c>
      <c r="E33">
        <v>0</v>
      </c>
      <c r="F33" t="s">
        <v>21</v>
      </c>
      <c r="G33">
        <v>159</v>
      </c>
      <c r="H33">
        <v>221.38</v>
      </c>
      <c r="I33">
        <v>100</v>
      </c>
      <c r="J33">
        <v>150.35</v>
      </c>
      <c r="K33">
        <v>22604.84</v>
      </c>
      <c r="L33">
        <v>700</v>
      </c>
      <c r="M33">
        <v>63</v>
      </c>
      <c r="N33">
        <v>2.97</v>
      </c>
      <c r="O33">
        <v>12276</v>
      </c>
      <c r="P33">
        <v>494</v>
      </c>
      <c r="Q33">
        <v>1684</v>
      </c>
      <c r="R33">
        <v>132</v>
      </c>
      <c r="S33">
        <v>93</v>
      </c>
      <c r="T33">
        <v>12276</v>
      </c>
    </row>
    <row r="34" spans="2:20" x14ac:dyDescent="0.2">
      <c r="B34" t="s">
        <v>53</v>
      </c>
      <c r="C34">
        <v>2672073</v>
      </c>
      <c r="D34">
        <v>0</v>
      </c>
      <c r="E34">
        <v>0</v>
      </c>
      <c r="F34" t="s">
        <v>21</v>
      </c>
      <c r="G34">
        <v>156</v>
      </c>
      <c r="H34">
        <v>219.33</v>
      </c>
      <c r="I34">
        <v>94</v>
      </c>
      <c r="J34">
        <v>152.16999999999999</v>
      </c>
      <c r="K34">
        <v>23155.53</v>
      </c>
      <c r="L34">
        <v>797</v>
      </c>
      <c r="M34">
        <v>58</v>
      </c>
      <c r="N34">
        <v>2.92</v>
      </c>
      <c r="O34">
        <v>12183</v>
      </c>
      <c r="P34">
        <v>625</v>
      </c>
      <c r="Q34">
        <v>1684</v>
      </c>
      <c r="R34">
        <v>131</v>
      </c>
      <c r="S34">
        <v>93</v>
      </c>
      <c r="T34">
        <v>12183</v>
      </c>
    </row>
    <row r="35" spans="2:20" x14ac:dyDescent="0.2">
      <c r="B35" t="s">
        <v>54</v>
      </c>
      <c r="C35">
        <v>2656337</v>
      </c>
      <c r="D35">
        <v>0</v>
      </c>
      <c r="E35">
        <v>0</v>
      </c>
      <c r="F35" t="s">
        <v>21</v>
      </c>
      <c r="G35">
        <v>153</v>
      </c>
      <c r="H35">
        <v>216.38</v>
      </c>
      <c r="I35">
        <v>98</v>
      </c>
      <c r="J35">
        <v>147.16</v>
      </c>
      <c r="K35">
        <v>21655.42</v>
      </c>
      <c r="L35">
        <v>666</v>
      </c>
      <c r="M35">
        <v>60</v>
      </c>
      <c r="N35">
        <v>2.91</v>
      </c>
      <c r="O35">
        <v>12276</v>
      </c>
      <c r="P35">
        <v>757</v>
      </c>
      <c r="Q35">
        <v>1684</v>
      </c>
      <c r="R35">
        <v>132</v>
      </c>
      <c r="S35">
        <v>93</v>
      </c>
      <c r="T35">
        <v>12276</v>
      </c>
    </row>
    <row r="36" spans="2:20" x14ac:dyDescent="0.2">
      <c r="B36" t="s">
        <v>55</v>
      </c>
      <c r="C36">
        <v>2599755</v>
      </c>
      <c r="D36">
        <v>0</v>
      </c>
      <c r="E36">
        <v>0</v>
      </c>
      <c r="F36" t="s">
        <v>21</v>
      </c>
      <c r="G36">
        <v>151</v>
      </c>
      <c r="H36">
        <v>213.39</v>
      </c>
      <c r="I36">
        <v>98</v>
      </c>
      <c r="J36">
        <v>141.04</v>
      </c>
      <c r="K36">
        <v>19892.39</v>
      </c>
      <c r="L36">
        <v>634</v>
      </c>
      <c r="M36">
        <v>64</v>
      </c>
      <c r="N36">
        <v>2.84</v>
      </c>
      <c r="O36">
        <v>12183</v>
      </c>
      <c r="P36">
        <v>888</v>
      </c>
      <c r="Q36">
        <v>1684</v>
      </c>
      <c r="R36">
        <v>131</v>
      </c>
      <c r="S36">
        <v>93</v>
      </c>
      <c r="T36">
        <v>12183</v>
      </c>
    </row>
    <row r="37" spans="2:20" x14ac:dyDescent="0.2">
      <c r="B37" t="s">
        <v>56</v>
      </c>
      <c r="C37">
        <v>2536543</v>
      </c>
      <c r="D37">
        <v>0</v>
      </c>
      <c r="E37">
        <v>0</v>
      </c>
      <c r="F37" t="s">
        <v>21</v>
      </c>
      <c r="G37">
        <v>148</v>
      </c>
      <c r="H37">
        <v>208.2</v>
      </c>
      <c r="I37">
        <v>102</v>
      </c>
      <c r="J37">
        <v>135.78</v>
      </c>
      <c r="K37">
        <v>18434.86</v>
      </c>
      <c r="L37">
        <v>595</v>
      </c>
      <c r="M37">
        <v>65</v>
      </c>
      <c r="N37">
        <v>2.77</v>
      </c>
      <c r="O37">
        <v>12183</v>
      </c>
      <c r="P37">
        <v>1019</v>
      </c>
      <c r="Q37">
        <v>1684</v>
      </c>
      <c r="R37">
        <v>131</v>
      </c>
      <c r="S37">
        <v>93</v>
      </c>
      <c r="T37">
        <v>12183</v>
      </c>
    </row>
    <row r="38" spans="2:20" x14ac:dyDescent="0.2">
      <c r="B38" t="s">
        <v>57</v>
      </c>
      <c r="C38">
        <v>2546385</v>
      </c>
      <c r="D38">
        <v>0</v>
      </c>
      <c r="E38">
        <v>0</v>
      </c>
      <c r="F38" t="s">
        <v>21</v>
      </c>
      <c r="G38">
        <v>144</v>
      </c>
      <c r="H38">
        <v>207.43</v>
      </c>
      <c r="I38">
        <v>101</v>
      </c>
      <c r="J38">
        <v>140.29</v>
      </c>
      <c r="K38">
        <v>19681.96</v>
      </c>
      <c r="L38">
        <v>635</v>
      </c>
      <c r="M38">
        <v>62</v>
      </c>
      <c r="N38">
        <v>2.79</v>
      </c>
      <c r="O38">
        <v>12276</v>
      </c>
      <c r="P38">
        <v>1151</v>
      </c>
      <c r="Q38">
        <v>1684</v>
      </c>
      <c r="R38">
        <v>132</v>
      </c>
      <c r="S38">
        <v>93</v>
      </c>
      <c r="T38">
        <v>12276</v>
      </c>
    </row>
    <row r="39" spans="2:20" x14ac:dyDescent="0.2">
      <c r="B39" t="s">
        <v>58</v>
      </c>
      <c r="C39">
        <v>2588186</v>
      </c>
      <c r="D39">
        <v>0</v>
      </c>
      <c r="E39">
        <v>0</v>
      </c>
      <c r="F39" t="s">
        <v>21</v>
      </c>
      <c r="G39">
        <v>141</v>
      </c>
      <c r="H39">
        <v>212.44</v>
      </c>
      <c r="I39">
        <v>96</v>
      </c>
      <c r="J39">
        <v>150.5</v>
      </c>
      <c r="K39">
        <v>22649.08</v>
      </c>
      <c r="L39">
        <v>638</v>
      </c>
      <c r="M39">
        <v>62</v>
      </c>
      <c r="N39">
        <v>2.83</v>
      </c>
      <c r="O39">
        <v>12183</v>
      </c>
      <c r="P39">
        <v>1282</v>
      </c>
      <c r="Q39">
        <v>1684</v>
      </c>
      <c r="R39">
        <v>131</v>
      </c>
      <c r="S39">
        <v>93</v>
      </c>
      <c r="T39">
        <v>12183</v>
      </c>
    </row>
    <row r="40" spans="2:20" x14ac:dyDescent="0.2">
      <c r="B40" t="s">
        <v>59</v>
      </c>
      <c r="C40">
        <v>2672578</v>
      </c>
      <c r="D40">
        <v>0</v>
      </c>
      <c r="E40">
        <v>0</v>
      </c>
      <c r="F40" t="s">
        <v>21</v>
      </c>
      <c r="G40">
        <v>140</v>
      </c>
      <c r="H40">
        <v>217.71</v>
      </c>
      <c r="I40">
        <v>93</v>
      </c>
      <c r="J40">
        <v>159.88</v>
      </c>
      <c r="K40">
        <v>25562.92</v>
      </c>
      <c r="L40">
        <v>681</v>
      </c>
      <c r="M40">
        <v>60</v>
      </c>
      <c r="N40">
        <v>2.92</v>
      </c>
      <c r="O40">
        <v>12276</v>
      </c>
      <c r="P40">
        <v>1414</v>
      </c>
      <c r="Q40">
        <v>1684</v>
      </c>
      <c r="R40">
        <v>132</v>
      </c>
      <c r="S40">
        <v>93</v>
      </c>
      <c r="T40">
        <v>12276</v>
      </c>
    </row>
    <row r="41" spans="2:20" x14ac:dyDescent="0.2">
      <c r="B41" t="s">
        <v>60</v>
      </c>
      <c r="C41">
        <v>2685499</v>
      </c>
      <c r="D41">
        <v>0</v>
      </c>
      <c r="E41">
        <v>0</v>
      </c>
      <c r="F41" t="s">
        <v>21</v>
      </c>
      <c r="G41">
        <v>144</v>
      </c>
      <c r="H41">
        <v>220.43</v>
      </c>
      <c r="I41">
        <v>96</v>
      </c>
      <c r="J41">
        <v>164.13</v>
      </c>
      <c r="K41">
        <v>26940.04</v>
      </c>
      <c r="L41">
        <v>710</v>
      </c>
      <c r="M41">
        <v>50</v>
      </c>
      <c r="N41">
        <v>2.94</v>
      </c>
      <c r="O41">
        <v>12183</v>
      </c>
      <c r="P41">
        <v>1545</v>
      </c>
      <c r="Q41">
        <v>1684</v>
      </c>
      <c r="R41">
        <v>131</v>
      </c>
      <c r="S41">
        <v>93</v>
      </c>
      <c r="T41">
        <v>12183</v>
      </c>
    </row>
    <row r="42" spans="2:20" x14ac:dyDescent="0.2">
      <c r="B42" t="s">
        <v>61</v>
      </c>
      <c r="C42">
        <v>2163609</v>
      </c>
      <c r="D42">
        <v>0</v>
      </c>
      <c r="E42">
        <v>0</v>
      </c>
      <c r="F42" t="s">
        <v>21</v>
      </c>
      <c r="G42">
        <v>167</v>
      </c>
      <c r="H42">
        <v>223.63</v>
      </c>
      <c r="I42">
        <v>131</v>
      </c>
      <c r="J42">
        <v>130.07</v>
      </c>
      <c r="K42">
        <v>16919.45</v>
      </c>
      <c r="L42">
        <v>632</v>
      </c>
      <c r="M42">
        <v>61</v>
      </c>
      <c r="N42">
        <v>2.37</v>
      </c>
      <c r="O42">
        <v>9675</v>
      </c>
      <c r="P42">
        <v>379</v>
      </c>
      <c r="Q42">
        <v>1819</v>
      </c>
      <c r="R42">
        <v>129</v>
      </c>
      <c r="S42">
        <v>75</v>
      </c>
      <c r="T42">
        <v>9675</v>
      </c>
    </row>
    <row r="43" spans="2:20" x14ac:dyDescent="0.2">
      <c r="B43" t="s">
        <v>62</v>
      </c>
      <c r="C43">
        <v>2233797</v>
      </c>
      <c r="D43">
        <v>0</v>
      </c>
      <c r="E43">
        <v>0</v>
      </c>
      <c r="F43" t="s">
        <v>21</v>
      </c>
      <c r="G43">
        <v>190</v>
      </c>
      <c r="H43">
        <v>229.11</v>
      </c>
      <c r="I43">
        <v>127</v>
      </c>
      <c r="J43">
        <v>113.68</v>
      </c>
      <c r="K43">
        <v>12923.78</v>
      </c>
      <c r="L43">
        <v>558</v>
      </c>
      <c r="M43">
        <v>77</v>
      </c>
      <c r="N43">
        <v>2.44</v>
      </c>
      <c r="O43">
        <v>9750</v>
      </c>
      <c r="P43">
        <v>509</v>
      </c>
      <c r="Q43">
        <v>1819</v>
      </c>
      <c r="R43">
        <v>130</v>
      </c>
      <c r="S43">
        <v>76</v>
      </c>
      <c r="T43">
        <v>9750</v>
      </c>
    </row>
    <row r="44" spans="2:20" x14ac:dyDescent="0.2">
      <c r="B44" t="s">
        <v>63</v>
      </c>
      <c r="C44">
        <v>2194313</v>
      </c>
      <c r="D44">
        <v>0</v>
      </c>
      <c r="E44">
        <v>0</v>
      </c>
      <c r="F44" t="s">
        <v>21</v>
      </c>
      <c r="G44">
        <v>179</v>
      </c>
      <c r="H44">
        <v>226.8</v>
      </c>
      <c r="I44">
        <v>134</v>
      </c>
      <c r="J44">
        <v>125.27</v>
      </c>
      <c r="K44">
        <v>15691.75</v>
      </c>
      <c r="L44">
        <v>2167</v>
      </c>
      <c r="M44">
        <v>57</v>
      </c>
      <c r="N44">
        <v>2.4</v>
      </c>
      <c r="O44">
        <v>9675</v>
      </c>
      <c r="P44">
        <v>638</v>
      </c>
      <c r="Q44">
        <v>1818</v>
      </c>
      <c r="R44">
        <v>129</v>
      </c>
      <c r="S44">
        <v>76</v>
      </c>
      <c r="T44">
        <v>9675</v>
      </c>
    </row>
    <row r="45" spans="2:20" x14ac:dyDescent="0.2">
      <c r="B45" t="s">
        <v>64</v>
      </c>
      <c r="C45">
        <v>2098170</v>
      </c>
      <c r="D45">
        <v>0</v>
      </c>
      <c r="E45">
        <v>0</v>
      </c>
      <c r="F45" t="s">
        <v>21</v>
      </c>
      <c r="G45">
        <v>175</v>
      </c>
      <c r="H45">
        <v>216.87</v>
      </c>
      <c r="I45">
        <v>117</v>
      </c>
      <c r="J45">
        <v>115.09</v>
      </c>
      <c r="K45">
        <v>13246.76</v>
      </c>
      <c r="L45">
        <v>521</v>
      </c>
      <c r="M45">
        <v>64</v>
      </c>
      <c r="N45">
        <v>2.29</v>
      </c>
      <c r="O45">
        <v>9675</v>
      </c>
      <c r="P45">
        <v>767</v>
      </c>
      <c r="Q45">
        <v>1817</v>
      </c>
      <c r="R45">
        <v>129</v>
      </c>
      <c r="S45">
        <v>76</v>
      </c>
      <c r="T45">
        <v>9675</v>
      </c>
    </row>
    <row r="46" spans="2:20" x14ac:dyDescent="0.2">
      <c r="B46" t="s">
        <v>65</v>
      </c>
      <c r="C46">
        <v>2069618</v>
      </c>
      <c r="D46">
        <v>0</v>
      </c>
      <c r="E46">
        <v>0</v>
      </c>
      <c r="F46" t="s">
        <v>21</v>
      </c>
      <c r="G46">
        <v>170</v>
      </c>
      <c r="H46">
        <v>212.27</v>
      </c>
      <c r="I46">
        <v>117</v>
      </c>
      <c r="J46">
        <v>112.81</v>
      </c>
      <c r="K46">
        <v>12725.08</v>
      </c>
      <c r="L46">
        <v>518</v>
      </c>
      <c r="M46">
        <v>68</v>
      </c>
      <c r="N46">
        <v>2.2599999999999998</v>
      </c>
      <c r="O46">
        <v>9750</v>
      </c>
      <c r="P46">
        <v>897</v>
      </c>
      <c r="Q46">
        <v>1816</v>
      </c>
      <c r="R46">
        <v>130</v>
      </c>
      <c r="S46">
        <v>76</v>
      </c>
      <c r="T46">
        <v>9750</v>
      </c>
    </row>
    <row r="47" spans="2:20" x14ac:dyDescent="0.2">
      <c r="B47" t="s">
        <v>66</v>
      </c>
      <c r="C47">
        <v>1965938</v>
      </c>
      <c r="D47">
        <v>0</v>
      </c>
      <c r="E47">
        <v>0</v>
      </c>
      <c r="F47" t="s">
        <v>21</v>
      </c>
      <c r="G47">
        <v>168</v>
      </c>
      <c r="H47">
        <v>203.2</v>
      </c>
      <c r="I47">
        <v>118</v>
      </c>
      <c r="J47">
        <v>101.95</v>
      </c>
      <c r="K47">
        <v>10394.549999999999</v>
      </c>
      <c r="L47">
        <v>486</v>
      </c>
      <c r="M47">
        <v>58</v>
      </c>
      <c r="N47">
        <v>2.15</v>
      </c>
      <c r="O47">
        <v>9675</v>
      </c>
      <c r="P47">
        <v>1026</v>
      </c>
      <c r="Q47">
        <v>1815</v>
      </c>
      <c r="R47">
        <v>129</v>
      </c>
      <c r="S47">
        <v>75</v>
      </c>
      <c r="T47">
        <v>9675</v>
      </c>
    </row>
    <row r="48" spans="2:20" x14ac:dyDescent="0.2">
      <c r="B48" t="s">
        <v>67</v>
      </c>
      <c r="C48">
        <v>1986821</v>
      </c>
      <c r="D48">
        <v>0</v>
      </c>
      <c r="E48">
        <v>0</v>
      </c>
      <c r="F48" t="s">
        <v>21</v>
      </c>
      <c r="G48">
        <v>170</v>
      </c>
      <c r="H48">
        <v>205.36</v>
      </c>
      <c r="I48">
        <v>112</v>
      </c>
      <c r="J48">
        <v>105.73</v>
      </c>
      <c r="K48">
        <v>11178.42</v>
      </c>
      <c r="L48">
        <v>489</v>
      </c>
      <c r="M48">
        <v>63</v>
      </c>
      <c r="N48">
        <v>2.17</v>
      </c>
      <c r="O48">
        <v>9675</v>
      </c>
      <c r="P48">
        <v>1155</v>
      </c>
      <c r="Q48">
        <v>1815</v>
      </c>
      <c r="R48">
        <v>129</v>
      </c>
      <c r="S48">
        <v>76</v>
      </c>
      <c r="T48">
        <v>9675</v>
      </c>
    </row>
    <row r="49" spans="2:20" x14ac:dyDescent="0.2">
      <c r="B49" t="s">
        <v>68</v>
      </c>
      <c r="C49">
        <v>1996241</v>
      </c>
      <c r="D49">
        <v>0</v>
      </c>
      <c r="E49">
        <v>0</v>
      </c>
      <c r="F49" t="s">
        <v>21</v>
      </c>
      <c r="G49">
        <v>166</v>
      </c>
      <c r="H49">
        <v>206.33</v>
      </c>
      <c r="I49">
        <v>119</v>
      </c>
      <c r="J49">
        <v>109.62</v>
      </c>
      <c r="K49">
        <v>12017.37</v>
      </c>
      <c r="L49">
        <v>487</v>
      </c>
      <c r="M49">
        <v>60</v>
      </c>
      <c r="N49">
        <v>2.1800000000000002</v>
      </c>
      <c r="O49">
        <v>9675</v>
      </c>
      <c r="P49">
        <v>1284</v>
      </c>
      <c r="Q49">
        <v>1814</v>
      </c>
      <c r="R49">
        <v>129</v>
      </c>
      <c r="S49">
        <v>76</v>
      </c>
      <c r="T49">
        <v>9675</v>
      </c>
    </row>
    <row r="50" spans="2:20" x14ac:dyDescent="0.2">
      <c r="B50" t="s">
        <v>69</v>
      </c>
      <c r="C50">
        <v>2082279</v>
      </c>
      <c r="D50">
        <v>0</v>
      </c>
      <c r="E50">
        <v>0</v>
      </c>
      <c r="F50" t="s">
        <v>21</v>
      </c>
      <c r="G50">
        <v>164</v>
      </c>
      <c r="H50">
        <v>213.57</v>
      </c>
      <c r="I50">
        <v>115</v>
      </c>
      <c r="J50">
        <v>121.7</v>
      </c>
      <c r="K50">
        <v>14811.61</v>
      </c>
      <c r="L50">
        <v>544</v>
      </c>
      <c r="M50">
        <v>66</v>
      </c>
      <c r="N50">
        <v>2.2799999999999998</v>
      </c>
      <c r="O50">
        <v>9750</v>
      </c>
      <c r="P50">
        <v>1414</v>
      </c>
      <c r="Q50">
        <v>1813</v>
      </c>
      <c r="R50">
        <v>130</v>
      </c>
      <c r="S50">
        <v>76</v>
      </c>
      <c r="T50">
        <v>9750</v>
      </c>
    </row>
    <row r="51" spans="2:20" x14ac:dyDescent="0.2">
      <c r="B51" t="s">
        <v>70</v>
      </c>
      <c r="C51">
        <v>2095022</v>
      </c>
      <c r="D51">
        <v>0</v>
      </c>
      <c r="E51">
        <v>0</v>
      </c>
      <c r="F51" t="s">
        <v>21</v>
      </c>
      <c r="G51">
        <v>161</v>
      </c>
      <c r="H51">
        <v>216.56</v>
      </c>
      <c r="I51">
        <v>90</v>
      </c>
      <c r="J51">
        <v>141.06</v>
      </c>
      <c r="K51">
        <v>19897.830000000002</v>
      </c>
      <c r="L51">
        <v>684</v>
      </c>
      <c r="M51">
        <v>58</v>
      </c>
      <c r="N51">
        <v>2.29</v>
      </c>
      <c r="O51">
        <v>9674</v>
      </c>
      <c r="P51">
        <v>1543</v>
      </c>
      <c r="Q51">
        <v>1811</v>
      </c>
      <c r="R51">
        <v>129</v>
      </c>
      <c r="S51">
        <v>77</v>
      </c>
      <c r="T51">
        <v>9674</v>
      </c>
    </row>
    <row r="52" spans="2:20" x14ac:dyDescent="0.2">
      <c r="B52">
        <v>6</v>
      </c>
      <c r="C52">
        <v>1225164</v>
      </c>
      <c r="D52">
        <v>0</v>
      </c>
      <c r="E52">
        <v>0</v>
      </c>
      <c r="F52" t="s">
        <v>21</v>
      </c>
      <c r="G52">
        <v>73</v>
      </c>
      <c r="H52">
        <v>72.77</v>
      </c>
      <c r="I52">
        <v>72</v>
      </c>
      <c r="J52">
        <v>9.6199999999999992</v>
      </c>
      <c r="K52">
        <v>92.47</v>
      </c>
      <c r="L52">
        <v>234</v>
      </c>
      <c r="M52">
        <v>42</v>
      </c>
      <c r="N52">
        <v>1.34</v>
      </c>
      <c r="O52">
        <v>16836</v>
      </c>
      <c r="P52">
        <v>333</v>
      </c>
      <c r="Q52">
        <v>1153</v>
      </c>
      <c r="R52">
        <v>138</v>
      </c>
      <c r="S52">
        <v>122</v>
      </c>
      <c r="T52">
        <v>16836</v>
      </c>
    </row>
  </sheetData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53"/>
  <sheetViews>
    <sheetView tabSelected="1" topLeftCell="A5" workbookViewId="0">
      <selection activeCell="G43" sqref="G43:G52"/>
    </sheetView>
  </sheetViews>
  <sheetFormatPr baseColWidth="10" defaultRowHeight="16" x14ac:dyDescent="0.2"/>
  <sheetData>
    <row r="2" spans="1:8" x14ac:dyDescent="0.2">
      <c r="C2" t="s">
        <v>1</v>
      </c>
      <c r="D2" t="s">
        <v>18</v>
      </c>
      <c r="F2" t="s">
        <v>71</v>
      </c>
      <c r="G2" t="s">
        <v>72</v>
      </c>
      <c r="H2" t="s">
        <v>73</v>
      </c>
    </row>
    <row r="3" spans="1:8" x14ac:dyDescent="0.2">
      <c r="A3" t="s">
        <v>74</v>
      </c>
      <c r="B3" t="s">
        <v>20</v>
      </c>
      <c r="C3">
        <v>1962155</v>
      </c>
      <c r="D3" s="1">
        <v>5628</v>
      </c>
      <c r="F3">
        <f>C3-D3*$C$53/$D$53</f>
        <v>1552602.6721311475</v>
      </c>
      <c r="G3">
        <f>F3/$F$3</f>
        <v>1</v>
      </c>
      <c r="H3">
        <f>$G$3-G3</f>
        <v>0</v>
      </c>
    </row>
    <row r="4" spans="1:8" x14ac:dyDescent="0.2">
      <c r="B4" t="s">
        <v>22</v>
      </c>
      <c r="C4">
        <v>1740486</v>
      </c>
      <c r="D4" s="1">
        <v>5628</v>
      </c>
      <c r="F4">
        <f t="shared" ref="F4:F53" si="0">C4-D4*$C$53/$D$53</f>
        <v>1330933.6721311475</v>
      </c>
      <c r="G4">
        <f t="shared" ref="G4:G12" si="1">F4/$F$3</f>
        <v>0.85722747746161565</v>
      </c>
      <c r="H4">
        <f t="shared" ref="H4:H52" si="2">$G$3-G4</f>
        <v>0.14277252253838435</v>
      </c>
    </row>
    <row r="5" spans="1:8" x14ac:dyDescent="0.2">
      <c r="B5" t="s">
        <v>23</v>
      </c>
      <c r="C5">
        <v>1335605</v>
      </c>
      <c r="D5" s="1">
        <v>5586</v>
      </c>
      <c r="F5">
        <f t="shared" si="0"/>
        <v>929109.03278688528</v>
      </c>
      <c r="G5">
        <f t="shared" si="1"/>
        <v>0.59842034891744922</v>
      </c>
      <c r="H5">
        <f t="shared" si="2"/>
        <v>0.40157965108255078</v>
      </c>
    </row>
    <row r="6" spans="1:8" x14ac:dyDescent="0.2">
      <c r="B6" t="s">
        <v>24</v>
      </c>
      <c r="C6">
        <v>975073</v>
      </c>
      <c r="D6" s="1">
        <v>5628</v>
      </c>
      <c r="F6">
        <f t="shared" si="0"/>
        <v>565520.67213114747</v>
      </c>
      <c r="G6">
        <f t="shared" si="1"/>
        <v>0.36424043464700301</v>
      </c>
      <c r="H6">
        <f t="shared" si="2"/>
        <v>0.63575956535299705</v>
      </c>
    </row>
    <row r="7" spans="1:8" x14ac:dyDescent="0.2">
      <c r="B7" t="s">
        <v>25</v>
      </c>
      <c r="C7">
        <v>706130</v>
      </c>
      <c r="D7" s="1">
        <v>5628</v>
      </c>
      <c r="F7">
        <f>C7-D7*$C$53/$D$53</f>
        <v>296577.67213114753</v>
      </c>
      <c r="G7">
        <f t="shared" si="1"/>
        <v>0.19101968420810225</v>
      </c>
      <c r="H7">
        <f t="shared" si="2"/>
        <v>0.80898031579189777</v>
      </c>
    </row>
    <row r="8" spans="1:8" x14ac:dyDescent="0.2">
      <c r="B8" t="s">
        <v>26</v>
      </c>
      <c r="C8">
        <v>666015</v>
      </c>
      <c r="D8" s="1">
        <v>5628</v>
      </c>
      <c r="F8">
        <f t="shared" si="0"/>
        <v>256462.67213114753</v>
      </c>
      <c r="G8">
        <f t="shared" si="1"/>
        <v>0.16518242351027221</v>
      </c>
      <c r="H8">
        <f t="shared" si="2"/>
        <v>0.83481757648972776</v>
      </c>
    </row>
    <row r="9" spans="1:8" x14ac:dyDescent="0.2">
      <c r="B9" t="s">
        <v>27</v>
      </c>
      <c r="C9">
        <v>584853</v>
      </c>
      <c r="D9" s="1">
        <v>5628</v>
      </c>
      <c r="F9">
        <f t="shared" si="0"/>
        <v>175300.67213114753</v>
      </c>
      <c r="G9">
        <f t="shared" si="1"/>
        <v>0.11290761975214479</v>
      </c>
      <c r="H9">
        <f t="shared" si="2"/>
        <v>0.88709238024785519</v>
      </c>
    </row>
    <row r="10" spans="1:8" x14ac:dyDescent="0.2">
      <c r="B10" t="s">
        <v>28</v>
      </c>
      <c r="C10">
        <v>541608</v>
      </c>
      <c r="D10" s="1">
        <v>5586</v>
      </c>
      <c r="F10">
        <f t="shared" si="0"/>
        <v>135112.03278688522</v>
      </c>
      <c r="G10">
        <f t="shared" si="1"/>
        <v>8.7022929441069763E-2</v>
      </c>
      <c r="H10">
        <f t="shared" si="2"/>
        <v>0.91297707055893018</v>
      </c>
    </row>
    <row r="11" spans="1:8" x14ac:dyDescent="0.2">
      <c r="B11" t="s">
        <v>29</v>
      </c>
      <c r="C11">
        <v>541059</v>
      </c>
      <c r="D11" s="1">
        <v>5628</v>
      </c>
      <c r="F11">
        <f t="shared" si="0"/>
        <v>131506.67213114753</v>
      </c>
      <c r="G11">
        <f t="shared" si="1"/>
        <v>8.4700789514060057E-2</v>
      </c>
      <c r="H11">
        <f t="shared" si="2"/>
        <v>0.91529921048593998</v>
      </c>
    </row>
    <row r="12" spans="1:8" x14ac:dyDescent="0.2">
      <c r="B12" t="s">
        <v>30</v>
      </c>
      <c r="C12">
        <v>509764</v>
      </c>
      <c r="D12" s="1">
        <v>5628</v>
      </c>
      <c r="F12">
        <f t="shared" si="0"/>
        <v>100211.67213114753</v>
      </c>
      <c r="G12">
        <f t="shared" si="1"/>
        <v>6.454431254687594E-2</v>
      </c>
      <c r="H12">
        <f t="shared" si="2"/>
        <v>0.93545568745312402</v>
      </c>
    </row>
    <row r="13" spans="1:8" x14ac:dyDescent="0.2">
      <c r="A13" t="s">
        <v>75</v>
      </c>
      <c r="B13" t="s">
        <v>31</v>
      </c>
      <c r="C13">
        <v>2691980</v>
      </c>
      <c r="D13" s="1">
        <v>8442</v>
      </c>
      <c r="F13">
        <f t="shared" si="0"/>
        <v>2077651.5081967213</v>
      </c>
      <c r="G13">
        <f>F13/$F$13</f>
        <v>1</v>
      </c>
      <c r="H13">
        <f t="shared" si="2"/>
        <v>0</v>
      </c>
    </row>
    <row r="14" spans="1:8" x14ac:dyDescent="0.2">
      <c r="B14" t="s">
        <v>32</v>
      </c>
      <c r="C14">
        <v>2486938</v>
      </c>
      <c r="D14" s="1">
        <v>8505</v>
      </c>
      <c r="F14">
        <f t="shared" si="0"/>
        <v>1868024.9672131147</v>
      </c>
      <c r="G14">
        <f t="shared" ref="G14:G22" si="3">F14/$F$13</f>
        <v>0.89910408932557218</v>
      </c>
      <c r="H14">
        <f t="shared" si="2"/>
        <v>0.10089591067442782</v>
      </c>
    </row>
    <row r="15" spans="1:8" x14ac:dyDescent="0.2">
      <c r="B15" t="s">
        <v>33</v>
      </c>
      <c r="C15">
        <v>2222290</v>
      </c>
      <c r="D15" s="1">
        <v>8442</v>
      </c>
      <c r="F15">
        <f t="shared" si="0"/>
        <v>1607961.5081967213</v>
      </c>
      <c r="G15">
        <f t="shared" si="3"/>
        <v>0.77393225083851369</v>
      </c>
      <c r="H15">
        <f t="shared" si="2"/>
        <v>0.22606774916148631</v>
      </c>
    </row>
    <row r="16" spans="1:8" x14ac:dyDescent="0.2">
      <c r="B16" t="s">
        <v>34</v>
      </c>
      <c r="C16">
        <v>1792110</v>
      </c>
      <c r="D16" s="1">
        <v>8505</v>
      </c>
      <c r="F16">
        <f t="shared" si="0"/>
        <v>1173196.9672131147</v>
      </c>
      <c r="G16">
        <f t="shared" si="3"/>
        <v>0.56467456769560953</v>
      </c>
      <c r="H16">
        <f t="shared" si="2"/>
        <v>0.43532543230439047</v>
      </c>
    </row>
    <row r="17" spans="1:8" x14ac:dyDescent="0.2">
      <c r="B17" t="s">
        <v>35</v>
      </c>
      <c r="C17">
        <v>1441475</v>
      </c>
      <c r="D17" s="1">
        <v>8442</v>
      </c>
      <c r="F17">
        <f t="shared" si="0"/>
        <v>827146.50819672132</v>
      </c>
      <c r="G17">
        <f t="shared" si="3"/>
        <v>0.39811609643555457</v>
      </c>
      <c r="H17">
        <f t="shared" si="2"/>
        <v>0.60188390356444543</v>
      </c>
    </row>
    <row r="18" spans="1:8" x14ac:dyDescent="0.2">
      <c r="B18" t="s">
        <v>36</v>
      </c>
      <c r="C18">
        <v>1358325</v>
      </c>
      <c r="D18" s="1">
        <v>8442</v>
      </c>
      <c r="F18">
        <f t="shared" si="0"/>
        <v>743996.50819672132</v>
      </c>
      <c r="G18">
        <f t="shared" si="3"/>
        <v>0.35809494771453099</v>
      </c>
      <c r="H18">
        <f t="shared" si="2"/>
        <v>0.64190505228546901</v>
      </c>
    </row>
    <row r="19" spans="1:8" x14ac:dyDescent="0.2">
      <c r="B19" t="s">
        <v>37</v>
      </c>
      <c r="C19">
        <v>1175721</v>
      </c>
      <c r="D19" s="1">
        <v>8505</v>
      </c>
      <c r="F19">
        <f t="shared" si="0"/>
        <v>556807.96721311472</v>
      </c>
      <c r="G19">
        <f t="shared" si="3"/>
        <v>0.26799873078637287</v>
      </c>
      <c r="H19">
        <f t="shared" si="2"/>
        <v>0.73200126921362707</v>
      </c>
    </row>
    <row r="20" spans="1:8" x14ac:dyDescent="0.2">
      <c r="B20" t="s">
        <v>38</v>
      </c>
      <c r="C20">
        <v>1069953</v>
      </c>
      <c r="D20" s="1">
        <v>8442</v>
      </c>
      <c r="F20">
        <f t="shared" si="0"/>
        <v>455624.50819672132</v>
      </c>
      <c r="G20">
        <f t="shared" si="3"/>
        <v>0.2192978497111753</v>
      </c>
      <c r="H20">
        <f t="shared" si="2"/>
        <v>0.78070215028882473</v>
      </c>
    </row>
    <row r="21" spans="1:8" x14ac:dyDescent="0.2">
      <c r="B21" t="s">
        <v>39</v>
      </c>
      <c r="C21">
        <v>1041400</v>
      </c>
      <c r="D21" s="1">
        <v>8505</v>
      </c>
      <c r="F21">
        <f t="shared" si="0"/>
        <v>422486.96721311472</v>
      </c>
      <c r="G21">
        <f t="shared" si="3"/>
        <v>0.20334833129922181</v>
      </c>
      <c r="H21">
        <f t="shared" si="2"/>
        <v>0.79665166870077819</v>
      </c>
    </row>
    <row r="22" spans="1:8" x14ac:dyDescent="0.2">
      <c r="B22" t="s">
        <v>40</v>
      </c>
      <c r="C22">
        <v>940271</v>
      </c>
      <c r="D22" s="1">
        <v>8442</v>
      </c>
      <c r="F22">
        <f t="shared" si="0"/>
        <v>325942.50819672132</v>
      </c>
      <c r="G22">
        <f t="shared" si="3"/>
        <v>0.15688025971189951</v>
      </c>
      <c r="H22">
        <f t="shared" si="2"/>
        <v>0.84311974028810055</v>
      </c>
    </row>
    <row r="23" spans="1:8" x14ac:dyDescent="0.2">
      <c r="A23" t="s">
        <v>76</v>
      </c>
      <c r="B23" t="s">
        <v>41</v>
      </c>
      <c r="C23">
        <v>2035465</v>
      </c>
      <c r="D23" s="1">
        <v>10050</v>
      </c>
      <c r="F23">
        <f t="shared" si="0"/>
        <v>1304121.5573770492</v>
      </c>
      <c r="G23">
        <f>F23/$F$23</f>
        <v>1</v>
      </c>
      <c r="H23">
        <f t="shared" si="2"/>
        <v>0</v>
      </c>
    </row>
    <row r="24" spans="1:8" x14ac:dyDescent="0.2">
      <c r="B24" t="s">
        <v>42</v>
      </c>
      <c r="C24">
        <v>1939510</v>
      </c>
      <c r="D24" s="1">
        <v>9915</v>
      </c>
      <c r="F24">
        <f t="shared" si="0"/>
        <v>1217990.5737704919</v>
      </c>
      <c r="G24">
        <f t="shared" ref="G24:G32" si="4">F24/$F$23</f>
        <v>0.93395478886202088</v>
      </c>
      <c r="H24">
        <f t="shared" si="2"/>
        <v>6.6045211137979121E-2</v>
      </c>
    </row>
    <row r="25" spans="1:8" x14ac:dyDescent="0.2">
      <c r="B25" t="s">
        <v>43</v>
      </c>
      <c r="C25">
        <v>1854340</v>
      </c>
      <c r="D25" s="1">
        <v>9715</v>
      </c>
      <c r="F25">
        <f t="shared" si="0"/>
        <v>1147374.6721311477</v>
      </c>
      <c r="G25">
        <f t="shared" si="4"/>
        <v>0.87980653769640682</v>
      </c>
      <c r="H25">
        <f t="shared" si="2"/>
        <v>0.12019346230359318</v>
      </c>
    </row>
    <row r="26" spans="1:8" x14ac:dyDescent="0.2">
      <c r="B26" t="s">
        <v>44</v>
      </c>
      <c r="C26">
        <v>1776200</v>
      </c>
      <c r="D26" s="1">
        <v>9513</v>
      </c>
      <c r="F26">
        <f t="shared" si="0"/>
        <v>1083934.3114754099</v>
      </c>
      <c r="G26">
        <f t="shared" si="4"/>
        <v>0.83116048910003681</v>
      </c>
      <c r="H26">
        <f t="shared" si="2"/>
        <v>0.16883951089996319</v>
      </c>
    </row>
    <row r="27" spans="1:8" x14ac:dyDescent="0.2">
      <c r="B27" t="s">
        <v>45</v>
      </c>
      <c r="C27">
        <v>1754095</v>
      </c>
      <c r="D27" s="1">
        <v>9382</v>
      </c>
      <c r="F27">
        <f t="shared" si="0"/>
        <v>1071362.2459016393</v>
      </c>
      <c r="G27">
        <f t="shared" si="4"/>
        <v>0.82152023317247092</v>
      </c>
      <c r="H27">
        <f t="shared" si="2"/>
        <v>0.17847976682752908</v>
      </c>
    </row>
    <row r="28" spans="1:8" x14ac:dyDescent="0.2">
      <c r="B28" t="s">
        <v>46</v>
      </c>
      <c r="C28">
        <v>1670569</v>
      </c>
      <c r="D28" s="1">
        <v>9145</v>
      </c>
      <c r="F28">
        <f t="shared" si="0"/>
        <v>1005082.8524590164</v>
      </c>
      <c r="G28">
        <f t="shared" si="4"/>
        <v>0.77069721512810296</v>
      </c>
      <c r="H28">
        <f t="shared" si="2"/>
        <v>0.22930278487189704</v>
      </c>
    </row>
    <row r="29" spans="1:8" x14ac:dyDescent="0.2">
      <c r="B29" t="s">
        <v>47</v>
      </c>
      <c r="C29">
        <v>1578830</v>
      </c>
      <c r="D29" s="1">
        <v>8945</v>
      </c>
      <c r="F29">
        <f t="shared" si="0"/>
        <v>927897.95081967209</v>
      </c>
      <c r="G29">
        <f t="shared" si="4"/>
        <v>0.71151185682869367</v>
      </c>
      <c r="H29">
        <f t="shared" si="2"/>
        <v>0.28848814317130633</v>
      </c>
    </row>
    <row r="30" spans="1:8" x14ac:dyDescent="0.2">
      <c r="B30" t="s">
        <v>48</v>
      </c>
      <c r="C30">
        <v>1536126</v>
      </c>
      <c r="D30" s="1">
        <v>8742</v>
      </c>
      <c r="F30">
        <f t="shared" si="0"/>
        <v>899966.36065573769</v>
      </c>
      <c r="G30">
        <f t="shared" si="4"/>
        <v>0.6900939222765553</v>
      </c>
      <c r="H30">
        <f t="shared" si="2"/>
        <v>0.3099060777234447</v>
      </c>
    </row>
    <row r="31" spans="1:8" x14ac:dyDescent="0.2">
      <c r="B31" t="s">
        <v>49</v>
      </c>
      <c r="C31">
        <v>1556032</v>
      </c>
      <c r="D31" s="1">
        <v>8572</v>
      </c>
      <c r="F31">
        <f t="shared" si="0"/>
        <v>932243.34426229505</v>
      </c>
      <c r="G31">
        <f t="shared" si="4"/>
        <v>0.7148439031537025</v>
      </c>
      <c r="H31">
        <f t="shared" si="2"/>
        <v>0.2851560968462975</v>
      </c>
    </row>
    <row r="32" spans="1:8" x14ac:dyDescent="0.2">
      <c r="B32" t="s">
        <v>50</v>
      </c>
      <c r="C32">
        <v>1382828</v>
      </c>
      <c r="D32" s="1">
        <v>8271</v>
      </c>
      <c r="F32">
        <f t="shared" si="0"/>
        <v>780943.26229508198</v>
      </c>
      <c r="G32">
        <f t="shared" si="4"/>
        <v>0.59882704789097718</v>
      </c>
      <c r="H32">
        <f t="shared" si="2"/>
        <v>0.40117295210902282</v>
      </c>
    </row>
    <row r="33" spans="1:8" x14ac:dyDescent="0.2">
      <c r="A33" t="s">
        <v>77</v>
      </c>
      <c r="B33" t="s">
        <v>51</v>
      </c>
      <c r="C33">
        <v>2778114</v>
      </c>
      <c r="D33" s="1">
        <v>12183</v>
      </c>
      <c r="F33">
        <f t="shared" si="0"/>
        <v>1891551.0983606558</v>
      </c>
      <c r="G33">
        <f>F33/$F$33</f>
        <v>1</v>
      </c>
      <c r="H33">
        <f>$G$3-G33</f>
        <v>0</v>
      </c>
    </row>
    <row r="34" spans="1:8" x14ac:dyDescent="0.2">
      <c r="B34" t="s">
        <v>52</v>
      </c>
      <c r="C34">
        <v>2717693</v>
      </c>
      <c r="D34" s="1">
        <v>12276</v>
      </c>
      <c r="F34">
        <f t="shared" si="0"/>
        <v>1824362.4426229508</v>
      </c>
      <c r="G34">
        <f t="shared" ref="G34:G41" si="5">F34/$F$33</f>
        <v>0.96447959783061887</v>
      </c>
      <c r="H34">
        <f t="shared" si="2"/>
        <v>3.5520402169381127E-2</v>
      </c>
    </row>
    <row r="35" spans="1:8" x14ac:dyDescent="0.2">
      <c r="B35" t="s">
        <v>53</v>
      </c>
      <c r="C35">
        <v>2672073</v>
      </c>
      <c r="D35" s="1">
        <v>12183</v>
      </c>
      <c r="F35">
        <f t="shared" si="0"/>
        <v>1785510.0983606558</v>
      </c>
      <c r="G35">
        <f t="shared" si="5"/>
        <v>0.94393965878484476</v>
      </c>
      <c r="H35">
        <f t="shared" si="2"/>
        <v>5.606034121515524E-2</v>
      </c>
    </row>
    <row r="36" spans="1:8" x14ac:dyDescent="0.2">
      <c r="B36" t="s">
        <v>54</v>
      </c>
      <c r="C36">
        <v>2656337</v>
      </c>
      <c r="D36" s="1">
        <v>12276</v>
      </c>
      <c r="F36">
        <f t="shared" si="0"/>
        <v>1763006.4426229508</v>
      </c>
      <c r="G36">
        <f t="shared" si="5"/>
        <v>0.93204272628473506</v>
      </c>
      <c r="H36">
        <f t="shared" si="2"/>
        <v>6.7957273715264943E-2</v>
      </c>
    </row>
    <row r="37" spans="1:8" x14ac:dyDescent="0.2">
      <c r="B37" t="s">
        <v>55</v>
      </c>
      <c r="C37">
        <v>2599755</v>
      </c>
      <c r="D37" s="1">
        <v>12183</v>
      </c>
      <c r="F37">
        <f t="shared" si="0"/>
        <v>1713192.0983606558</v>
      </c>
      <c r="G37">
        <f t="shared" si="5"/>
        <v>0.9057075433200944</v>
      </c>
      <c r="H37">
        <f t="shared" si="2"/>
        <v>9.4292456679905601E-2</v>
      </c>
    </row>
    <row r="38" spans="1:8" x14ac:dyDescent="0.2">
      <c r="B38" t="s">
        <v>56</v>
      </c>
      <c r="C38">
        <v>2536543</v>
      </c>
      <c r="D38" s="1">
        <v>12183</v>
      </c>
      <c r="F38">
        <f t="shared" si="0"/>
        <v>1649980.0983606558</v>
      </c>
      <c r="G38">
        <f t="shared" si="5"/>
        <v>0.87228946645461414</v>
      </c>
      <c r="H38">
        <f t="shared" si="2"/>
        <v>0.12771053354538586</v>
      </c>
    </row>
    <row r="39" spans="1:8" x14ac:dyDescent="0.2">
      <c r="B39" t="s">
        <v>57</v>
      </c>
      <c r="C39">
        <v>2546385</v>
      </c>
      <c r="D39" s="1">
        <v>12276</v>
      </c>
      <c r="F39">
        <f t="shared" si="0"/>
        <v>1653054.4426229508</v>
      </c>
      <c r="G39">
        <f t="shared" si="5"/>
        <v>0.87391476976519311</v>
      </c>
      <c r="H39">
        <f t="shared" si="2"/>
        <v>0.12608523023480689</v>
      </c>
    </row>
    <row r="40" spans="1:8" x14ac:dyDescent="0.2">
      <c r="B40" t="s">
        <v>58</v>
      </c>
      <c r="C40">
        <v>2588186</v>
      </c>
      <c r="D40" s="1">
        <v>12183</v>
      </c>
      <c r="F40">
        <f t="shared" si="0"/>
        <v>1701623.0983606558</v>
      </c>
      <c r="G40">
        <f t="shared" si="5"/>
        <v>0.8995913987390538</v>
      </c>
      <c r="H40">
        <f t="shared" si="2"/>
        <v>0.1004086012609462</v>
      </c>
    </row>
    <row r="41" spans="1:8" x14ac:dyDescent="0.2">
      <c r="B41" t="s">
        <v>59</v>
      </c>
      <c r="C41">
        <v>2672578</v>
      </c>
      <c r="D41" s="1">
        <v>12276</v>
      </c>
      <c r="F41">
        <f t="shared" si="0"/>
        <v>1779247.4426229508</v>
      </c>
      <c r="G41">
        <f t="shared" si="5"/>
        <v>0.94062880149786332</v>
      </c>
      <c r="H41">
        <f t="shared" si="2"/>
        <v>5.9371198502136679E-2</v>
      </c>
    </row>
    <row r="42" spans="1:8" x14ac:dyDescent="0.2">
      <c r="B42" t="s">
        <v>60</v>
      </c>
      <c r="C42">
        <v>2685499</v>
      </c>
      <c r="D42" s="1">
        <v>12183</v>
      </c>
      <c r="F42">
        <f t="shared" si="0"/>
        <v>1798936.0983606558</v>
      </c>
      <c r="G42">
        <f>F42/$F$33</f>
        <v>0.95103753735214114</v>
      </c>
      <c r="H42">
        <f t="shared" si="2"/>
        <v>4.8962462647858862E-2</v>
      </c>
    </row>
    <row r="43" spans="1:8" s="2" customFormat="1" x14ac:dyDescent="0.2">
      <c r="A43" s="2" t="s">
        <v>78</v>
      </c>
      <c r="B43" s="2" t="s">
        <v>61</v>
      </c>
      <c r="C43" s="2">
        <v>2163609</v>
      </c>
      <c r="D43" s="3">
        <v>9675</v>
      </c>
      <c r="F43" s="2">
        <f t="shared" si="0"/>
        <v>1459554.4918032787</v>
      </c>
      <c r="G43" s="2">
        <f>F43/$F$44</f>
        <v>0.95753404012655574</v>
      </c>
      <c r="H43" s="2">
        <f t="shared" si="2"/>
        <v>4.2465959873444259E-2</v>
      </c>
    </row>
    <row r="44" spans="1:8" x14ac:dyDescent="0.2">
      <c r="B44" t="s">
        <v>62</v>
      </c>
      <c r="C44">
        <v>2233797</v>
      </c>
      <c r="D44" s="1">
        <v>9750</v>
      </c>
      <c r="F44">
        <f t="shared" si="0"/>
        <v>1524284.7049180327</v>
      </c>
      <c r="G44">
        <f>F44/$F$44</f>
        <v>1</v>
      </c>
      <c r="H44">
        <f t="shared" si="2"/>
        <v>0</v>
      </c>
    </row>
    <row r="45" spans="1:8" x14ac:dyDescent="0.2">
      <c r="B45" t="s">
        <v>63</v>
      </c>
      <c r="C45">
        <v>2194313</v>
      </c>
      <c r="D45" s="1">
        <v>9675</v>
      </c>
      <c r="F45">
        <f t="shared" si="0"/>
        <v>1490258.4918032787</v>
      </c>
      <c r="G45">
        <f t="shared" ref="G44:G52" si="6">F45/$F$44</f>
        <v>0.9776772587135657</v>
      </c>
      <c r="H45">
        <f t="shared" si="2"/>
        <v>2.23227412864343E-2</v>
      </c>
    </row>
    <row r="46" spans="1:8" x14ac:dyDescent="0.2">
      <c r="B46" t="s">
        <v>64</v>
      </c>
      <c r="C46">
        <v>2098170</v>
      </c>
      <c r="D46" s="1">
        <v>9675</v>
      </c>
      <c r="F46">
        <f t="shared" si="0"/>
        <v>1394115.4918032787</v>
      </c>
      <c r="G46">
        <f t="shared" si="6"/>
        <v>0.91460308386302824</v>
      </c>
      <c r="H46">
        <f t="shared" si="2"/>
        <v>8.5396916136971757E-2</v>
      </c>
    </row>
    <row r="47" spans="1:8" x14ac:dyDescent="0.2">
      <c r="B47" t="s">
        <v>65</v>
      </c>
      <c r="C47">
        <v>2069618</v>
      </c>
      <c r="D47" s="1">
        <v>9750</v>
      </c>
      <c r="F47">
        <f t="shared" si="0"/>
        <v>1360105.7049180327</v>
      </c>
      <c r="G47">
        <f t="shared" si="6"/>
        <v>0.89229111892923663</v>
      </c>
      <c r="H47">
        <f t="shared" si="2"/>
        <v>0.10770888107076337</v>
      </c>
    </row>
    <row r="48" spans="1:8" x14ac:dyDescent="0.2">
      <c r="B48" t="s">
        <v>66</v>
      </c>
      <c r="C48">
        <v>1965938</v>
      </c>
      <c r="D48" s="1">
        <v>9675</v>
      </c>
      <c r="F48">
        <f t="shared" si="0"/>
        <v>1261883.4918032787</v>
      </c>
      <c r="G48">
        <f t="shared" si="6"/>
        <v>0.82785288583679351</v>
      </c>
      <c r="H48">
        <f t="shared" si="2"/>
        <v>0.17214711416320649</v>
      </c>
    </row>
    <row r="49" spans="1:8" x14ac:dyDescent="0.2">
      <c r="B49" t="s">
        <v>67</v>
      </c>
      <c r="C49">
        <v>1986821</v>
      </c>
      <c r="D49" s="1">
        <v>9675</v>
      </c>
      <c r="F49">
        <f t="shared" si="0"/>
        <v>1282766.4918032787</v>
      </c>
      <c r="G49">
        <f t="shared" si="6"/>
        <v>0.84155308235035953</v>
      </c>
      <c r="H49">
        <f t="shared" si="2"/>
        <v>0.15844691764964047</v>
      </c>
    </row>
    <row r="50" spans="1:8" x14ac:dyDescent="0.2">
      <c r="B50" t="s">
        <v>68</v>
      </c>
      <c r="C50">
        <v>1996241</v>
      </c>
      <c r="D50" s="1">
        <v>9675</v>
      </c>
      <c r="F50">
        <f t="shared" si="0"/>
        <v>1292186.4918032787</v>
      </c>
      <c r="G50">
        <f t="shared" si="6"/>
        <v>0.84773303021023561</v>
      </c>
      <c r="H50">
        <f t="shared" si="2"/>
        <v>0.15226696978976439</v>
      </c>
    </row>
    <row r="51" spans="1:8" x14ac:dyDescent="0.2">
      <c r="B51" t="s">
        <v>69</v>
      </c>
      <c r="C51">
        <v>2082279</v>
      </c>
      <c r="D51" s="1">
        <v>9750</v>
      </c>
      <c r="F51">
        <f t="shared" si="0"/>
        <v>1372766.7049180327</v>
      </c>
      <c r="G51">
        <f t="shared" si="6"/>
        <v>0.90059730999652865</v>
      </c>
      <c r="H51">
        <f t="shared" si="2"/>
        <v>9.940269000347135E-2</v>
      </c>
    </row>
    <row r="52" spans="1:8" x14ac:dyDescent="0.2">
      <c r="B52" t="s">
        <v>70</v>
      </c>
      <c r="C52">
        <v>2095022</v>
      </c>
      <c r="D52" s="1">
        <v>9674</v>
      </c>
      <c r="F52">
        <f t="shared" si="0"/>
        <v>1391040.262295082</v>
      </c>
      <c r="G52">
        <f t="shared" si="6"/>
        <v>0.91258559362759206</v>
      </c>
      <c r="H52">
        <f t="shared" si="2"/>
        <v>8.7414406372407938E-2</v>
      </c>
    </row>
    <row r="53" spans="1:8" x14ac:dyDescent="0.2">
      <c r="A53" t="s">
        <v>2</v>
      </c>
      <c r="B53">
        <v>6</v>
      </c>
      <c r="C53">
        <v>1225164</v>
      </c>
      <c r="D53" s="1">
        <v>16836</v>
      </c>
      <c r="F53">
        <f t="shared" si="0"/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220124 Cy5 Ladder EMSA with yCA</vt:lpstr>
      <vt:lpstr>App Fract Bound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Rosas Ospina, ruben D</dc:creator>
  <cp:lastModifiedBy>Rosas Ospina, ruben D</cp:lastModifiedBy>
  <dcterms:created xsi:type="dcterms:W3CDTF">2022-01-25T01:08:32Z</dcterms:created>
  <dcterms:modified xsi:type="dcterms:W3CDTF">2022-01-25T01:11:25Z</dcterms:modified>
</cp:coreProperties>
</file>